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900" windowHeight="8565" tabRatio="622" activeTab="0"/>
  </bookViews>
  <sheets>
    <sheet name="visp.izgl.sk." sheetId="1" r:id="rId1"/>
    <sheet name="spec.sk." sheetId="2" r:id="rId2"/>
    <sheet name="prof." sheetId="3" r:id="rId3"/>
    <sheet name="int.sk." sheetId="4" r:id="rId4"/>
    <sheet name="5-6, SPII" sheetId="5" r:id="rId5"/>
  </sheets>
  <definedNames>
    <definedName name="_xlnm.Print_Titles" localSheetId="0">'visp.izgl.sk.'!$4:$6</definedName>
  </definedNames>
  <calcPr fullCalcOnLoad="1"/>
</workbook>
</file>

<file path=xl/sharedStrings.xml><?xml version="1.0" encoding="utf-8"?>
<sst xmlns="http://schemas.openxmlformats.org/spreadsheetml/2006/main" count="418" uniqueCount="112">
  <si>
    <t>kopā</t>
  </si>
  <si>
    <t>KOPĀ</t>
  </si>
  <si>
    <t>Grupu skaits</t>
  </si>
  <si>
    <t>Audzēkņu skaits</t>
  </si>
  <si>
    <t>Nr. p.k.</t>
  </si>
  <si>
    <t xml:space="preserve"> 1.-4.klases</t>
  </si>
  <si>
    <t>1.</t>
  </si>
  <si>
    <t>klašu skaits</t>
  </si>
  <si>
    <t>skolēnu skaits</t>
  </si>
  <si>
    <t>2.</t>
  </si>
  <si>
    <t>3.</t>
  </si>
  <si>
    <t>4.</t>
  </si>
  <si>
    <t>komplektu skaits</t>
  </si>
  <si>
    <t>5.-9.klases</t>
  </si>
  <si>
    <t>5.</t>
  </si>
  <si>
    <t>6.</t>
  </si>
  <si>
    <t>7.</t>
  </si>
  <si>
    <t>8.</t>
  </si>
  <si>
    <t>9.</t>
  </si>
  <si>
    <t xml:space="preserve"> 10.-12. Klases</t>
  </si>
  <si>
    <t>1.- 12.klases</t>
  </si>
  <si>
    <t>Mācību iestādes nosaukums</t>
  </si>
  <si>
    <t>Mācību valoda</t>
  </si>
  <si>
    <t>Tālrunis __________________</t>
  </si>
  <si>
    <t>(republikas pilsēta, rajons)</t>
  </si>
  <si>
    <t>kuri tiek apmācīti pēc programmas "Piecgadīgo un sešgadīgo bērnu obligātā sagatavošana skolai"</t>
  </si>
  <si>
    <t>2007.gada 4.septembrī</t>
  </si>
  <si>
    <r>
      <t>Piecgadīgo un sešgadīgo bērnu skaits</t>
    </r>
    <r>
      <rPr>
        <sz val="14"/>
        <rFont val="Times New Roman"/>
        <family val="1"/>
      </rPr>
      <t>,</t>
    </r>
  </si>
  <si>
    <t>Iestāžu veids</t>
  </si>
  <si>
    <t>Bērnu skaits</t>
  </si>
  <si>
    <t>Pirmsskolas izglītības iestādēs</t>
  </si>
  <si>
    <t>Vispārizglītojošās dienas skolās</t>
  </si>
  <si>
    <t>Citās izglītības iestādēs</t>
  </si>
  <si>
    <t>2007.gada ___ . septembrī</t>
  </si>
  <si>
    <t>t.sk. pa iestādēm</t>
  </si>
  <si>
    <t>Iestāžu skaits kopā</t>
  </si>
  <si>
    <t>1.1.</t>
  </si>
  <si>
    <t>1.2.</t>
  </si>
  <si>
    <t>1.3.</t>
  </si>
  <si>
    <t>2.1.</t>
  </si>
  <si>
    <t>2.2.</t>
  </si>
  <si>
    <t>2.3.</t>
  </si>
  <si>
    <t>u.t.t.</t>
  </si>
  <si>
    <t>Pašvaldību speciālo pirmsskolas izglītības iestāžu titulsaraksts</t>
  </si>
  <si>
    <t>Grupu  skaits</t>
  </si>
  <si>
    <t>Grupu  skaits kopā</t>
  </si>
  <si>
    <t>Audzēkņu skaits kopā</t>
  </si>
  <si>
    <r>
      <t xml:space="preserve">.......................................................... </t>
    </r>
    <r>
      <rPr>
        <sz val="12"/>
        <rFont val="Times New Roman"/>
        <family val="1"/>
      </rPr>
      <t>iestādes nosaukums</t>
    </r>
  </si>
  <si>
    <t>3.1.</t>
  </si>
  <si>
    <t>3.2.</t>
  </si>
  <si>
    <t>3.3.</t>
  </si>
  <si>
    <t>(amats, uzvārds)</t>
  </si>
  <si>
    <t>Izglītības pārvaldes vadītājs _______________________________________________</t>
  </si>
  <si>
    <t>(amats, uzvārds, paraksts)</t>
  </si>
  <si>
    <t>Atbildīgais par informāciju _______________________________________________</t>
  </si>
  <si>
    <t>E pasts ___________________</t>
  </si>
  <si>
    <t>Pašvaldību pamata un vispārējās vidējās izglītības iestāžu  titulsaraksts uz 2007.gada 4.septembri</t>
  </si>
  <si>
    <t>Sākumskolas kopā</t>
  </si>
  <si>
    <t>t.sk. pa iestādēm:</t>
  </si>
  <si>
    <t>Pamatskolas kopā</t>
  </si>
  <si>
    <t>Vidusskolas kopā</t>
  </si>
  <si>
    <t>Speciālās klases pie vispārizglītojošām skolām kopā</t>
  </si>
  <si>
    <t>Vakara maiņu un neklātienes skolas kopā</t>
  </si>
  <si>
    <t>Pašvaldību profesionālās izglītības iestāžu titulsaraksts uz 2007.gada 4.septembri</t>
  </si>
  <si>
    <t>Internātskolas kopā</t>
  </si>
  <si>
    <t>Speciālās internātskolas kopā</t>
  </si>
  <si>
    <t>t.sk. skolēni, kuri izmanto internātu</t>
  </si>
  <si>
    <t>Pašvaldību internātskolu, sanatorijas tipa internātskolu, speciālo internātskolu bērniem ar fiziskās un garīgās attīstības traucējumiem                                                                                                     titulsaraksts uz 2007.gada 4.septembri</t>
  </si>
  <si>
    <t>Pašvaldību speciālās izglītības iestāžu (izņemot internātskolas)  titulsaraksts uz 2007.gada 4.septembri</t>
  </si>
  <si>
    <t>AIZKALNES PAMATSKOLA</t>
  </si>
  <si>
    <t>DRAVNIEKU PAMATSKOLA</t>
  </si>
  <si>
    <t>GAILĪŠU PAMATSKOLA</t>
  </si>
  <si>
    <t>GALĒNU PAMATSKOLA</t>
  </si>
  <si>
    <t>JAUNSILAVAS PAMATSKOLA</t>
  </si>
  <si>
    <t>JERSIKAS PAMATSKOLA</t>
  </si>
  <si>
    <t>PELĒČU PAMATSKOLA</t>
  </si>
  <si>
    <t>PREIĻU 1 PAMATSKOLA</t>
  </si>
  <si>
    <t>PRIEKUĻU PAMATSKOLA</t>
  </si>
  <si>
    <t>RIMICĀNU PAMATSKOLA</t>
  </si>
  <si>
    <t>ROŽUPES PAMATSKOLA</t>
  </si>
  <si>
    <t>RUŠONAS PAMATSKOLA</t>
  </si>
  <si>
    <t>SALAS PAMATSKOLA</t>
  </si>
  <si>
    <t>SILAJĀŅU PAMATSKOLA</t>
  </si>
  <si>
    <t>SĪĻUKALNA PAMATSKOLA</t>
  </si>
  <si>
    <t>SUTRU PAMATSKOLA</t>
  </si>
  <si>
    <t>VANAGU PAMATSKOLA</t>
  </si>
  <si>
    <t>VĀRKAVAS PAMATSKOLA</t>
  </si>
  <si>
    <t>L</t>
  </si>
  <si>
    <t>K</t>
  </si>
  <si>
    <t>LĪVĀNU 1 VIDUSSKOLA</t>
  </si>
  <si>
    <t>LĪVĀNU 2 VIDUSSKOLA</t>
  </si>
  <si>
    <t>PREIĻU VALSTS ĢIMNĀZIJA</t>
  </si>
  <si>
    <t>AGLONAS VIDUSSKOLA</t>
  </si>
  <si>
    <t>RIEBIŅU VIDUSSKOLA</t>
  </si>
  <si>
    <t>PREIĻU 2 VIDUSSKOLA</t>
  </si>
  <si>
    <t>RUDZĀTU VIDUSSKOLA</t>
  </si>
  <si>
    <t>VĀRKAVAS VIDUSSKOLA</t>
  </si>
  <si>
    <t>PREIĻU VAKARSKOLA (KLĀTIENE)</t>
  </si>
  <si>
    <t>PREIĻU VAKARSKOLA (NEKLĀTIENE)</t>
  </si>
  <si>
    <t>LĪVĀNU VAKARSKOLA</t>
  </si>
  <si>
    <t>PREIĻU RAJONS</t>
  </si>
  <si>
    <t>RUDZĀTU SPECIĀLĀ INTERNĀT-PAMATSKOLA</t>
  </si>
  <si>
    <t xml:space="preserve">   </t>
  </si>
  <si>
    <t>Izglītības pārvaldes vadītājs:_____________________________________________ A.Zagorskis</t>
  </si>
  <si>
    <r>
      <t xml:space="preserve">Atbildīgais par informāciju ekonomists </t>
    </r>
    <r>
      <rPr>
        <b/>
        <sz val="13"/>
        <rFont val="Times New Roman"/>
        <family val="1"/>
      </rPr>
      <t>Helēna Galicina</t>
    </r>
  </si>
  <si>
    <t>Tālrunis 53-22238</t>
  </si>
  <si>
    <t>E pasts andrisk@pvg.edu.lv</t>
  </si>
  <si>
    <t>2007.gada 14 . septembrī</t>
  </si>
  <si>
    <t>Izglītības pārvaldes vadītājs ____________________________A.Zagorskis</t>
  </si>
  <si>
    <t>Atbildīgais par informāciju ekonomiste H.Galicina</t>
  </si>
  <si>
    <r>
      <t xml:space="preserve">Atbildīgais par informāciju ekonomists </t>
    </r>
    <r>
      <rPr>
        <b/>
        <sz val="10"/>
        <rFont val="Times New Roman"/>
        <family val="1"/>
      </rPr>
      <t>Helēna Galicina</t>
    </r>
  </si>
  <si>
    <t>AGLONAS INTERNĀT-VIDUSSKOLA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</si>
</sst>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.000"/>
  </numFmts>
  <fonts count="16">
    <font>
      <sz val="10"/>
      <name val="Arial Baltic"/>
      <family val="0"/>
    </font>
    <font>
      <b/>
      <sz val="10"/>
      <name val="Arial Baltic"/>
      <family val="0"/>
    </font>
    <font>
      <i/>
      <sz val="10"/>
      <name val="Arial Baltic"/>
      <family val="0"/>
    </font>
    <font>
      <b/>
      <i/>
      <sz val="10"/>
      <name val="Arial Baltic"/>
      <family val="0"/>
    </font>
    <font>
      <u val="single"/>
      <sz val="10"/>
      <color indexed="12"/>
      <name val="Arial Baltic"/>
      <family val="0"/>
    </font>
    <font>
      <u val="single"/>
      <sz val="10"/>
      <color indexed="36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 quotePrefix="1">
      <alignment horizontal="center"/>
    </xf>
    <xf numFmtId="0" fontId="10" fillId="0" borderId="1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20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4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zoomScale="75" zoomScaleNormal="75" workbookViewId="0" topLeftCell="A1">
      <selection activeCell="B50" sqref="B50"/>
    </sheetView>
  </sheetViews>
  <sheetFormatPr defaultColWidth="9.00390625" defaultRowHeight="12.75"/>
  <cols>
    <col min="1" max="1" width="5.375" style="17" customWidth="1"/>
    <col min="2" max="2" width="27.875" style="17" customWidth="1"/>
    <col min="3" max="13" width="4.375" style="17" customWidth="1"/>
    <col min="14" max="14" width="5.625" style="17" bestFit="1" customWidth="1"/>
    <col min="15" max="26" width="4.375" style="17" customWidth="1"/>
    <col min="27" max="27" width="5.625" style="17" bestFit="1" customWidth="1"/>
    <col min="28" max="34" width="4.375" style="17" customWidth="1"/>
    <col min="35" max="35" width="5.625" style="17" bestFit="1" customWidth="1"/>
    <col min="36" max="37" width="4.375" style="17" customWidth="1"/>
    <col min="38" max="38" width="5.625" style="17" bestFit="1" customWidth="1"/>
    <col min="39" max="39" width="0.74609375" style="68" customWidth="1"/>
    <col min="40" max="16384" width="9.125" style="68" customWidth="1"/>
  </cols>
  <sheetData>
    <row r="1" spans="1:38" ht="12.75" customHeight="1">
      <c r="A1" s="81" t="s">
        <v>100</v>
      </c>
      <c r="B1" s="81"/>
      <c r="C1" s="81"/>
      <c r="D1" s="81"/>
      <c r="E1" s="81"/>
      <c r="F1" s="81"/>
      <c r="G1" s="81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2.75" customHeight="1">
      <c r="A2" s="80" t="s">
        <v>24</v>
      </c>
      <c r="B2" s="80"/>
      <c r="C2" s="80"/>
      <c r="D2" s="8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2.75" customHeight="1" thickBot="1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</row>
    <row r="4" spans="1:38" ht="12" customHeight="1">
      <c r="A4" s="87" t="s">
        <v>4</v>
      </c>
      <c r="B4" s="87" t="s">
        <v>21</v>
      </c>
      <c r="C4" s="37"/>
      <c r="D4" s="83" t="s">
        <v>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 t="s">
        <v>13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 t="s">
        <v>19</v>
      </c>
      <c r="AC4" s="83"/>
      <c r="AD4" s="83"/>
      <c r="AE4" s="83"/>
      <c r="AF4" s="83"/>
      <c r="AG4" s="83"/>
      <c r="AH4" s="83"/>
      <c r="AI4" s="88"/>
      <c r="AJ4" s="89" t="s">
        <v>20</v>
      </c>
      <c r="AK4" s="90"/>
      <c r="AL4" s="91"/>
    </row>
    <row r="5" spans="1:38" ht="12" customHeight="1">
      <c r="A5" s="87"/>
      <c r="B5" s="87"/>
      <c r="C5" s="37"/>
      <c r="D5" s="83" t="s">
        <v>6</v>
      </c>
      <c r="E5" s="83"/>
      <c r="F5" s="83" t="s">
        <v>9</v>
      </c>
      <c r="G5" s="83"/>
      <c r="H5" s="83" t="s">
        <v>10</v>
      </c>
      <c r="I5" s="83"/>
      <c r="J5" s="83" t="s">
        <v>11</v>
      </c>
      <c r="K5" s="83"/>
      <c r="L5" s="83" t="s">
        <v>0</v>
      </c>
      <c r="M5" s="83"/>
      <c r="N5" s="83"/>
      <c r="O5" s="83" t="s">
        <v>14</v>
      </c>
      <c r="P5" s="83"/>
      <c r="Q5" s="83" t="s">
        <v>15</v>
      </c>
      <c r="R5" s="83"/>
      <c r="S5" s="83" t="s">
        <v>16</v>
      </c>
      <c r="T5" s="83"/>
      <c r="U5" s="83" t="s">
        <v>17</v>
      </c>
      <c r="V5" s="83"/>
      <c r="W5" s="83" t="s">
        <v>18</v>
      </c>
      <c r="X5" s="83"/>
      <c r="Y5" s="83" t="s">
        <v>0</v>
      </c>
      <c r="Z5" s="83"/>
      <c r="AA5" s="83"/>
      <c r="AB5" s="83">
        <v>10</v>
      </c>
      <c r="AC5" s="83"/>
      <c r="AD5" s="83">
        <v>11</v>
      </c>
      <c r="AE5" s="83"/>
      <c r="AF5" s="83">
        <v>12</v>
      </c>
      <c r="AG5" s="83"/>
      <c r="AH5" s="83" t="s">
        <v>0</v>
      </c>
      <c r="AI5" s="88"/>
      <c r="AJ5" s="84" t="s">
        <v>1</v>
      </c>
      <c r="AK5" s="85"/>
      <c r="AL5" s="86"/>
    </row>
    <row r="6" spans="1:38" ht="72.75">
      <c r="A6" s="87"/>
      <c r="B6" s="87"/>
      <c r="C6" s="38" t="s">
        <v>22</v>
      </c>
      <c r="D6" s="39" t="s">
        <v>7</v>
      </c>
      <c r="E6" s="38" t="s">
        <v>8</v>
      </c>
      <c r="F6" s="38" t="s">
        <v>7</v>
      </c>
      <c r="G6" s="38" t="s">
        <v>8</v>
      </c>
      <c r="H6" s="38" t="s">
        <v>7</v>
      </c>
      <c r="I6" s="38" t="s">
        <v>8</v>
      </c>
      <c r="J6" s="38" t="s">
        <v>7</v>
      </c>
      <c r="K6" s="38" t="s">
        <v>8</v>
      </c>
      <c r="L6" s="38" t="s">
        <v>7</v>
      </c>
      <c r="M6" s="38" t="s">
        <v>12</v>
      </c>
      <c r="N6" s="38" t="s">
        <v>8</v>
      </c>
      <c r="O6" s="38" t="s">
        <v>7</v>
      </c>
      <c r="P6" s="38" t="s">
        <v>8</v>
      </c>
      <c r="Q6" s="38" t="s">
        <v>7</v>
      </c>
      <c r="R6" s="38" t="s">
        <v>8</v>
      </c>
      <c r="S6" s="38" t="s">
        <v>7</v>
      </c>
      <c r="T6" s="38" t="s">
        <v>8</v>
      </c>
      <c r="U6" s="38" t="s">
        <v>7</v>
      </c>
      <c r="V6" s="38" t="s">
        <v>8</v>
      </c>
      <c r="W6" s="38" t="s">
        <v>7</v>
      </c>
      <c r="X6" s="38" t="s">
        <v>8</v>
      </c>
      <c r="Y6" s="38" t="s">
        <v>7</v>
      </c>
      <c r="Z6" s="38" t="s">
        <v>12</v>
      </c>
      <c r="AA6" s="38" t="s">
        <v>8</v>
      </c>
      <c r="AB6" s="38" t="s">
        <v>7</v>
      </c>
      <c r="AC6" s="38" t="s">
        <v>8</v>
      </c>
      <c r="AD6" s="38" t="s">
        <v>7</v>
      </c>
      <c r="AE6" s="38" t="s">
        <v>8</v>
      </c>
      <c r="AF6" s="38" t="s">
        <v>7</v>
      </c>
      <c r="AG6" s="38" t="s">
        <v>8</v>
      </c>
      <c r="AH6" s="38" t="s">
        <v>7</v>
      </c>
      <c r="AI6" s="40" t="s">
        <v>8</v>
      </c>
      <c r="AJ6" s="41" t="s">
        <v>7</v>
      </c>
      <c r="AK6" s="38" t="s">
        <v>12</v>
      </c>
      <c r="AL6" s="42" t="s">
        <v>8</v>
      </c>
    </row>
    <row r="7" spans="1:38" ht="12" customHeight="1">
      <c r="A7" s="79" t="s">
        <v>57</v>
      </c>
      <c r="B7" s="7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  <c r="AJ7" s="67"/>
      <c r="AK7" s="65"/>
      <c r="AL7" s="69"/>
    </row>
    <row r="8" spans="1:38" ht="12" customHeight="1">
      <c r="A8" s="79" t="s">
        <v>59</v>
      </c>
      <c r="B8" s="79"/>
      <c r="C8" s="65"/>
      <c r="D8" s="65">
        <f>SUM(D10:D28)</f>
        <v>20</v>
      </c>
      <c r="E8" s="65">
        <f aca="true" t="shared" si="0" ref="E8:AL8">SUM(E10:E28)</f>
        <v>189</v>
      </c>
      <c r="F8" s="65">
        <f t="shared" si="0"/>
        <v>19</v>
      </c>
      <c r="G8" s="65">
        <f t="shared" si="0"/>
        <v>148</v>
      </c>
      <c r="H8" s="65">
        <f t="shared" si="0"/>
        <v>21</v>
      </c>
      <c r="I8" s="65">
        <f t="shared" si="0"/>
        <v>181</v>
      </c>
      <c r="J8" s="65">
        <f t="shared" si="0"/>
        <v>20</v>
      </c>
      <c r="K8" s="65">
        <f t="shared" si="0"/>
        <v>181</v>
      </c>
      <c r="L8" s="65">
        <f t="shared" si="0"/>
        <v>80</v>
      </c>
      <c r="M8" s="65">
        <f t="shared" si="0"/>
        <v>61</v>
      </c>
      <c r="N8" s="65">
        <f t="shared" si="0"/>
        <v>699</v>
      </c>
      <c r="O8" s="65">
        <f t="shared" si="0"/>
        <v>20</v>
      </c>
      <c r="P8" s="65">
        <f t="shared" si="0"/>
        <v>194</v>
      </c>
      <c r="Q8" s="65">
        <f t="shared" si="0"/>
        <v>19</v>
      </c>
      <c r="R8" s="65">
        <f t="shared" si="0"/>
        <v>206</v>
      </c>
      <c r="S8" s="65">
        <f t="shared" si="0"/>
        <v>22</v>
      </c>
      <c r="T8" s="65">
        <f t="shared" si="0"/>
        <v>258</v>
      </c>
      <c r="U8" s="65">
        <f t="shared" si="0"/>
        <v>20</v>
      </c>
      <c r="V8" s="65">
        <f t="shared" si="0"/>
        <v>255</v>
      </c>
      <c r="W8" s="65">
        <f t="shared" si="0"/>
        <v>23</v>
      </c>
      <c r="X8" s="65">
        <f t="shared" si="0"/>
        <v>297</v>
      </c>
      <c r="Y8" s="65">
        <f t="shared" si="0"/>
        <v>104</v>
      </c>
      <c r="Z8" s="65">
        <f t="shared" si="0"/>
        <v>94</v>
      </c>
      <c r="AA8" s="65">
        <f t="shared" si="0"/>
        <v>1210</v>
      </c>
      <c r="AB8" s="65">
        <f t="shared" si="0"/>
        <v>0</v>
      </c>
      <c r="AC8" s="65">
        <f t="shared" si="0"/>
        <v>0</v>
      </c>
      <c r="AD8" s="65">
        <f t="shared" si="0"/>
        <v>0</v>
      </c>
      <c r="AE8" s="65">
        <f t="shared" si="0"/>
        <v>0</v>
      </c>
      <c r="AF8" s="65">
        <f t="shared" si="0"/>
        <v>0</v>
      </c>
      <c r="AG8" s="65">
        <f t="shared" si="0"/>
        <v>0</v>
      </c>
      <c r="AH8" s="65">
        <f t="shared" si="0"/>
        <v>0</v>
      </c>
      <c r="AI8" s="66">
        <f t="shared" si="0"/>
        <v>0</v>
      </c>
      <c r="AJ8" s="67">
        <f>SUM(AJ10:AJ28)</f>
        <v>184</v>
      </c>
      <c r="AK8" s="65">
        <f t="shared" si="0"/>
        <v>155</v>
      </c>
      <c r="AL8" s="69">
        <f t="shared" si="0"/>
        <v>1909</v>
      </c>
    </row>
    <row r="9" spans="1:38" ht="12" customHeight="1">
      <c r="A9" s="34"/>
      <c r="B9" s="53" t="s">
        <v>58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7"/>
      <c r="AK9" s="25"/>
      <c r="AL9" s="28"/>
    </row>
    <row r="10" spans="1:38" ht="12" customHeight="1">
      <c r="A10" s="35">
        <v>1</v>
      </c>
      <c r="B10" s="74" t="s">
        <v>69</v>
      </c>
      <c r="C10" s="25" t="s">
        <v>87</v>
      </c>
      <c r="D10" s="25">
        <v>1</v>
      </c>
      <c r="E10" s="25">
        <v>7</v>
      </c>
      <c r="F10" s="25">
        <v>1</v>
      </c>
      <c r="G10" s="25">
        <v>3</v>
      </c>
      <c r="H10" s="25">
        <v>1</v>
      </c>
      <c r="I10" s="25">
        <v>2</v>
      </c>
      <c r="J10" s="25">
        <v>1</v>
      </c>
      <c r="K10" s="25">
        <v>4</v>
      </c>
      <c r="L10" s="25">
        <f>D10+F10+H10+J10</f>
        <v>4</v>
      </c>
      <c r="M10" s="25">
        <v>2</v>
      </c>
      <c r="N10" s="25">
        <f>E10+G10+I10+K10</f>
        <v>16</v>
      </c>
      <c r="O10" s="25">
        <v>1</v>
      </c>
      <c r="P10" s="25">
        <v>7</v>
      </c>
      <c r="Q10" s="25">
        <v>0</v>
      </c>
      <c r="R10" s="25">
        <v>0</v>
      </c>
      <c r="S10" s="25">
        <v>1</v>
      </c>
      <c r="T10" s="25">
        <v>8</v>
      </c>
      <c r="U10" s="25">
        <v>1</v>
      </c>
      <c r="V10" s="25">
        <v>8</v>
      </c>
      <c r="W10" s="25">
        <v>1</v>
      </c>
      <c r="X10" s="25">
        <v>9</v>
      </c>
      <c r="Y10" s="25">
        <f>O10+Q10+S10+U10+W10</f>
        <v>4</v>
      </c>
      <c r="Z10" s="25">
        <f>O10+Q10+S10+U10+W10</f>
        <v>4</v>
      </c>
      <c r="AA10" s="25">
        <f>P10+R10+T10+V10+X10</f>
        <v>32</v>
      </c>
      <c r="AB10" s="25"/>
      <c r="AC10" s="25"/>
      <c r="AD10" s="25"/>
      <c r="AE10" s="25"/>
      <c r="AF10" s="25"/>
      <c r="AG10" s="25"/>
      <c r="AH10" s="25"/>
      <c r="AI10" s="26"/>
      <c r="AJ10" s="27">
        <f>L10+Y10</f>
        <v>8</v>
      </c>
      <c r="AK10" s="25">
        <f>M10+Z10</f>
        <v>6</v>
      </c>
      <c r="AL10" s="28">
        <f>N10+AA10</f>
        <v>48</v>
      </c>
    </row>
    <row r="11" spans="1:38" ht="12" customHeight="1">
      <c r="A11" s="35">
        <v>2</v>
      </c>
      <c r="B11" s="74" t="s">
        <v>70</v>
      </c>
      <c r="C11" s="25" t="s">
        <v>87</v>
      </c>
      <c r="D11" s="25">
        <v>1</v>
      </c>
      <c r="E11" s="25">
        <v>8</v>
      </c>
      <c r="F11" s="25">
        <v>1</v>
      </c>
      <c r="G11" s="25">
        <v>9</v>
      </c>
      <c r="H11" s="25">
        <v>1</v>
      </c>
      <c r="I11" s="25">
        <v>9</v>
      </c>
      <c r="J11" s="25">
        <v>1</v>
      </c>
      <c r="K11" s="25">
        <v>9</v>
      </c>
      <c r="L11" s="25">
        <f aca="true" t="shared" si="1" ref="L11:L28">D11+F11+H11+J11</f>
        <v>4</v>
      </c>
      <c r="M11" s="25">
        <f>D11+F11+H11+J11</f>
        <v>4</v>
      </c>
      <c r="N11" s="25">
        <f aca="true" t="shared" si="2" ref="N11:N28">E11+G11+I11+K11</f>
        <v>35</v>
      </c>
      <c r="O11" s="25">
        <v>1</v>
      </c>
      <c r="P11" s="25">
        <v>16</v>
      </c>
      <c r="Q11" s="25">
        <v>1</v>
      </c>
      <c r="R11" s="25">
        <v>16</v>
      </c>
      <c r="S11" s="25">
        <v>1</v>
      </c>
      <c r="T11" s="25">
        <v>14</v>
      </c>
      <c r="U11" s="25">
        <v>1</v>
      </c>
      <c r="V11" s="25">
        <v>10</v>
      </c>
      <c r="W11" s="25">
        <v>1</v>
      </c>
      <c r="X11" s="25">
        <v>22</v>
      </c>
      <c r="Y11" s="25">
        <f aca="true" t="shared" si="3" ref="Y11:Y28">O11+Q11+S11+U11+W11</f>
        <v>5</v>
      </c>
      <c r="Z11" s="25">
        <f aca="true" t="shared" si="4" ref="Z11:Z28">O11+Q11+S11+U11+W11</f>
        <v>5</v>
      </c>
      <c r="AA11" s="25">
        <f aca="true" t="shared" si="5" ref="AA11:AA28">P11+R11+T11+V11+X11</f>
        <v>78</v>
      </c>
      <c r="AB11" s="25"/>
      <c r="AC11" s="25"/>
      <c r="AD11" s="25"/>
      <c r="AE11" s="25"/>
      <c r="AF11" s="25"/>
      <c r="AG11" s="25"/>
      <c r="AH11" s="25"/>
      <c r="AI11" s="26"/>
      <c r="AJ11" s="27">
        <f aca="true" t="shared" si="6" ref="AJ11:AJ28">L11+Y11</f>
        <v>9</v>
      </c>
      <c r="AK11" s="25">
        <f aca="true" t="shared" si="7" ref="AK11:AK28">M11+Z11</f>
        <v>9</v>
      </c>
      <c r="AL11" s="28">
        <f aca="true" t="shared" si="8" ref="AL11:AL28">N11+AA11</f>
        <v>113</v>
      </c>
    </row>
    <row r="12" spans="1:38" ht="12" customHeight="1">
      <c r="A12" s="35">
        <v>3</v>
      </c>
      <c r="B12" s="74" t="s">
        <v>71</v>
      </c>
      <c r="C12" s="25" t="s">
        <v>87</v>
      </c>
      <c r="D12" s="25">
        <v>1</v>
      </c>
      <c r="E12" s="25">
        <v>7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6</v>
      </c>
      <c r="L12" s="25">
        <f t="shared" si="1"/>
        <v>4</v>
      </c>
      <c r="M12" s="25">
        <v>2</v>
      </c>
      <c r="N12" s="25">
        <f t="shared" si="2"/>
        <v>15</v>
      </c>
      <c r="O12" s="25">
        <v>1</v>
      </c>
      <c r="P12" s="25">
        <v>5</v>
      </c>
      <c r="Q12" s="25">
        <v>1</v>
      </c>
      <c r="R12" s="25">
        <v>4</v>
      </c>
      <c r="S12" s="25">
        <v>1</v>
      </c>
      <c r="T12" s="25">
        <v>2</v>
      </c>
      <c r="U12" s="25">
        <v>1</v>
      </c>
      <c r="V12" s="25">
        <v>6</v>
      </c>
      <c r="W12" s="25">
        <v>0</v>
      </c>
      <c r="X12" s="25">
        <v>0</v>
      </c>
      <c r="Y12" s="25">
        <f t="shared" si="3"/>
        <v>4</v>
      </c>
      <c r="Z12" s="25">
        <v>2</v>
      </c>
      <c r="AA12" s="25">
        <f t="shared" si="5"/>
        <v>17</v>
      </c>
      <c r="AB12" s="25"/>
      <c r="AC12" s="25"/>
      <c r="AD12" s="25"/>
      <c r="AE12" s="25"/>
      <c r="AF12" s="25"/>
      <c r="AG12" s="25"/>
      <c r="AH12" s="25"/>
      <c r="AI12" s="26"/>
      <c r="AJ12" s="27">
        <f t="shared" si="6"/>
        <v>8</v>
      </c>
      <c r="AK12" s="25">
        <f t="shared" si="7"/>
        <v>4</v>
      </c>
      <c r="AL12" s="28">
        <f t="shared" si="8"/>
        <v>32</v>
      </c>
    </row>
    <row r="13" spans="1:38" ht="12" customHeight="1">
      <c r="A13" s="35">
        <v>4</v>
      </c>
      <c r="B13" s="74" t="s">
        <v>72</v>
      </c>
      <c r="C13" s="25" t="s">
        <v>87</v>
      </c>
      <c r="D13" s="25">
        <v>1</v>
      </c>
      <c r="E13" s="25">
        <v>9</v>
      </c>
      <c r="F13" s="25">
        <v>1</v>
      </c>
      <c r="G13" s="25">
        <v>8</v>
      </c>
      <c r="H13" s="25">
        <v>1</v>
      </c>
      <c r="I13" s="25">
        <v>9</v>
      </c>
      <c r="J13" s="25">
        <v>1</v>
      </c>
      <c r="K13" s="25">
        <v>9</v>
      </c>
      <c r="L13" s="25">
        <f t="shared" si="1"/>
        <v>4</v>
      </c>
      <c r="M13" s="25">
        <f>D13+F13+H13+J13</f>
        <v>4</v>
      </c>
      <c r="N13" s="25">
        <f t="shared" si="2"/>
        <v>35</v>
      </c>
      <c r="O13" s="25">
        <v>1</v>
      </c>
      <c r="P13" s="25">
        <v>8</v>
      </c>
      <c r="Q13" s="25">
        <v>1</v>
      </c>
      <c r="R13" s="25">
        <v>12</v>
      </c>
      <c r="S13" s="25">
        <v>1</v>
      </c>
      <c r="T13" s="25">
        <v>11</v>
      </c>
      <c r="U13" s="25">
        <v>1</v>
      </c>
      <c r="V13" s="25">
        <v>23</v>
      </c>
      <c r="W13" s="25">
        <v>1</v>
      </c>
      <c r="X13" s="25">
        <v>12</v>
      </c>
      <c r="Y13" s="25">
        <f t="shared" si="3"/>
        <v>5</v>
      </c>
      <c r="Z13" s="25">
        <f t="shared" si="4"/>
        <v>5</v>
      </c>
      <c r="AA13" s="25">
        <f t="shared" si="5"/>
        <v>66</v>
      </c>
      <c r="AB13" s="25"/>
      <c r="AC13" s="25"/>
      <c r="AD13" s="25"/>
      <c r="AE13" s="25"/>
      <c r="AF13" s="25"/>
      <c r="AG13" s="25"/>
      <c r="AH13" s="25"/>
      <c r="AI13" s="26"/>
      <c r="AJ13" s="27">
        <f t="shared" si="6"/>
        <v>9</v>
      </c>
      <c r="AK13" s="25">
        <f t="shared" si="7"/>
        <v>9</v>
      </c>
      <c r="AL13" s="28">
        <f t="shared" si="8"/>
        <v>101</v>
      </c>
    </row>
    <row r="14" spans="1:38" ht="12" customHeight="1">
      <c r="A14" s="35">
        <v>5</v>
      </c>
      <c r="B14" s="74" t="s">
        <v>73</v>
      </c>
      <c r="C14" s="25" t="s">
        <v>87</v>
      </c>
      <c r="D14" s="25">
        <v>1</v>
      </c>
      <c r="E14" s="25">
        <v>13</v>
      </c>
      <c r="F14" s="25">
        <v>1</v>
      </c>
      <c r="G14" s="25">
        <v>9</v>
      </c>
      <c r="H14" s="25">
        <v>1</v>
      </c>
      <c r="I14" s="25">
        <v>11</v>
      </c>
      <c r="J14" s="25">
        <v>1</v>
      </c>
      <c r="K14" s="25">
        <v>9</v>
      </c>
      <c r="L14" s="25">
        <f t="shared" si="1"/>
        <v>4</v>
      </c>
      <c r="M14" s="25">
        <f>D14+F14+H14+J14</f>
        <v>4</v>
      </c>
      <c r="N14" s="25">
        <f t="shared" si="2"/>
        <v>42</v>
      </c>
      <c r="O14" s="25">
        <v>1</v>
      </c>
      <c r="P14" s="25">
        <v>12</v>
      </c>
      <c r="Q14" s="25">
        <v>1</v>
      </c>
      <c r="R14" s="25">
        <v>16</v>
      </c>
      <c r="S14" s="25">
        <v>1</v>
      </c>
      <c r="T14" s="25">
        <v>18</v>
      </c>
      <c r="U14" s="25">
        <v>1</v>
      </c>
      <c r="V14" s="25">
        <v>12</v>
      </c>
      <c r="W14" s="25">
        <v>1</v>
      </c>
      <c r="X14" s="25">
        <v>9</v>
      </c>
      <c r="Y14" s="25">
        <f t="shared" si="3"/>
        <v>5</v>
      </c>
      <c r="Z14" s="25">
        <f t="shared" si="4"/>
        <v>5</v>
      </c>
      <c r="AA14" s="25">
        <f t="shared" si="5"/>
        <v>67</v>
      </c>
      <c r="AB14" s="25"/>
      <c r="AC14" s="25"/>
      <c r="AD14" s="25"/>
      <c r="AE14" s="25"/>
      <c r="AF14" s="25"/>
      <c r="AG14" s="25"/>
      <c r="AH14" s="25"/>
      <c r="AI14" s="26"/>
      <c r="AJ14" s="27">
        <f t="shared" si="6"/>
        <v>9</v>
      </c>
      <c r="AK14" s="25">
        <f t="shared" si="7"/>
        <v>9</v>
      </c>
      <c r="AL14" s="28">
        <f t="shared" si="8"/>
        <v>109</v>
      </c>
    </row>
    <row r="15" spans="1:38" ht="12" customHeight="1">
      <c r="A15" s="35">
        <v>6</v>
      </c>
      <c r="B15" s="74" t="s">
        <v>74</v>
      </c>
      <c r="C15" s="25" t="s">
        <v>87</v>
      </c>
      <c r="D15" s="25">
        <v>1</v>
      </c>
      <c r="E15" s="25">
        <v>11</v>
      </c>
      <c r="F15" s="25">
        <v>1</v>
      </c>
      <c r="G15" s="25">
        <v>9</v>
      </c>
      <c r="H15" s="25">
        <v>1</v>
      </c>
      <c r="I15" s="25">
        <v>12</v>
      </c>
      <c r="J15" s="25">
        <v>1</v>
      </c>
      <c r="K15" s="25">
        <v>11</v>
      </c>
      <c r="L15" s="25">
        <f t="shared" si="1"/>
        <v>4</v>
      </c>
      <c r="M15" s="25">
        <f>D15+F15+H15+J15</f>
        <v>4</v>
      </c>
      <c r="N15" s="25">
        <f t="shared" si="2"/>
        <v>43</v>
      </c>
      <c r="O15" s="25">
        <v>1</v>
      </c>
      <c r="P15" s="25">
        <v>10</v>
      </c>
      <c r="Q15" s="25">
        <v>1</v>
      </c>
      <c r="R15" s="25">
        <v>10</v>
      </c>
      <c r="S15" s="25">
        <v>1</v>
      </c>
      <c r="T15" s="25">
        <v>10</v>
      </c>
      <c r="U15" s="25">
        <v>1</v>
      </c>
      <c r="V15" s="25">
        <v>10</v>
      </c>
      <c r="W15" s="25">
        <v>1</v>
      </c>
      <c r="X15" s="25">
        <v>10</v>
      </c>
      <c r="Y15" s="25">
        <f t="shared" si="3"/>
        <v>5</v>
      </c>
      <c r="Z15" s="25">
        <f t="shared" si="4"/>
        <v>5</v>
      </c>
      <c r="AA15" s="25">
        <f t="shared" si="5"/>
        <v>50</v>
      </c>
      <c r="AB15" s="25"/>
      <c r="AC15" s="25"/>
      <c r="AD15" s="25"/>
      <c r="AE15" s="25"/>
      <c r="AF15" s="25"/>
      <c r="AG15" s="25"/>
      <c r="AH15" s="25"/>
      <c r="AI15" s="26"/>
      <c r="AJ15" s="27">
        <f t="shared" si="6"/>
        <v>9</v>
      </c>
      <c r="AK15" s="25">
        <f t="shared" si="7"/>
        <v>9</v>
      </c>
      <c r="AL15" s="28">
        <f t="shared" si="8"/>
        <v>93</v>
      </c>
    </row>
    <row r="16" spans="1:38" ht="12" customHeight="1">
      <c r="A16" s="35">
        <v>7</v>
      </c>
      <c r="B16" s="74" t="s">
        <v>75</v>
      </c>
      <c r="C16" s="25" t="s">
        <v>87</v>
      </c>
      <c r="D16" s="25">
        <v>1</v>
      </c>
      <c r="E16" s="25">
        <v>6</v>
      </c>
      <c r="F16" s="25">
        <v>1</v>
      </c>
      <c r="G16" s="25">
        <v>7</v>
      </c>
      <c r="H16" s="25">
        <v>1</v>
      </c>
      <c r="I16" s="25">
        <v>8</v>
      </c>
      <c r="J16" s="25">
        <v>1</v>
      </c>
      <c r="K16" s="25">
        <v>8</v>
      </c>
      <c r="L16" s="25">
        <f t="shared" si="1"/>
        <v>4</v>
      </c>
      <c r="M16" s="25">
        <v>3</v>
      </c>
      <c r="N16" s="25">
        <f t="shared" si="2"/>
        <v>29</v>
      </c>
      <c r="O16" s="25">
        <v>1</v>
      </c>
      <c r="P16" s="25">
        <v>6</v>
      </c>
      <c r="Q16" s="25">
        <v>1</v>
      </c>
      <c r="R16" s="25">
        <v>5</v>
      </c>
      <c r="S16" s="25">
        <v>1</v>
      </c>
      <c r="T16" s="25">
        <v>11</v>
      </c>
      <c r="U16" s="25">
        <v>1</v>
      </c>
      <c r="V16" s="25">
        <v>11</v>
      </c>
      <c r="W16" s="25">
        <v>1</v>
      </c>
      <c r="X16" s="25">
        <v>7</v>
      </c>
      <c r="Y16" s="25">
        <f t="shared" si="3"/>
        <v>5</v>
      </c>
      <c r="Z16" s="25">
        <v>4</v>
      </c>
      <c r="AA16" s="25">
        <f t="shared" si="5"/>
        <v>40</v>
      </c>
      <c r="AB16" s="25"/>
      <c r="AC16" s="25"/>
      <c r="AD16" s="25"/>
      <c r="AE16" s="25"/>
      <c r="AF16" s="25"/>
      <c r="AG16" s="25"/>
      <c r="AH16" s="25"/>
      <c r="AI16" s="26"/>
      <c r="AJ16" s="27">
        <f t="shared" si="6"/>
        <v>9</v>
      </c>
      <c r="AK16" s="25">
        <f t="shared" si="7"/>
        <v>7</v>
      </c>
      <c r="AL16" s="28">
        <f t="shared" si="8"/>
        <v>69</v>
      </c>
    </row>
    <row r="17" spans="1:38" ht="12" customHeight="1">
      <c r="A17" s="35">
        <v>8</v>
      </c>
      <c r="B17" s="74" t="s">
        <v>76</v>
      </c>
      <c r="C17" s="25" t="s">
        <v>87</v>
      </c>
      <c r="D17" s="25">
        <v>3</v>
      </c>
      <c r="E17" s="25">
        <v>61</v>
      </c>
      <c r="F17" s="25">
        <v>3</v>
      </c>
      <c r="G17" s="25">
        <v>56</v>
      </c>
      <c r="H17" s="25">
        <v>3</v>
      </c>
      <c r="I17" s="25">
        <v>58</v>
      </c>
      <c r="J17" s="25">
        <v>3</v>
      </c>
      <c r="K17" s="25">
        <v>61</v>
      </c>
      <c r="L17" s="25">
        <f t="shared" si="1"/>
        <v>12</v>
      </c>
      <c r="M17" s="25">
        <f>D17+F17+H17+J17</f>
        <v>12</v>
      </c>
      <c r="N17" s="25">
        <f t="shared" si="2"/>
        <v>236</v>
      </c>
      <c r="O17" s="25">
        <v>3</v>
      </c>
      <c r="P17" s="25">
        <v>64</v>
      </c>
      <c r="Q17" s="25">
        <v>3</v>
      </c>
      <c r="R17" s="25">
        <v>81</v>
      </c>
      <c r="S17" s="25">
        <v>4</v>
      </c>
      <c r="T17" s="25">
        <v>102</v>
      </c>
      <c r="U17" s="25">
        <v>3</v>
      </c>
      <c r="V17" s="25">
        <v>86</v>
      </c>
      <c r="W17" s="25">
        <v>6</v>
      </c>
      <c r="X17" s="25">
        <v>128</v>
      </c>
      <c r="Y17" s="25">
        <f t="shared" si="3"/>
        <v>19</v>
      </c>
      <c r="Z17" s="25">
        <f t="shared" si="4"/>
        <v>19</v>
      </c>
      <c r="AA17" s="25">
        <f t="shared" si="5"/>
        <v>461</v>
      </c>
      <c r="AB17" s="25"/>
      <c r="AC17" s="25"/>
      <c r="AD17" s="25"/>
      <c r="AE17" s="25"/>
      <c r="AF17" s="25"/>
      <c r="AG17" s="25"/>
      <c r="AH17" s="25"/>
      <c r="AI17" s="26"/>
      <c r="AJ17" s="27">
        <f t="shared" si="6"/>
        <v>31</v>
      </c>
      <c r="AK17" s="25">
        <f t="shared" si="7"/>
        <v>31</v>
      </c>
      <c r="AL17" s="28">
        <f t="shared" si="8"/>
        <v>697</v>
      </c>
    </row>
    <row r="18" spans="1:38" ht="12" customHeight="1">
      <c r="A18" s="35">
        <v>9</v>
      </c>
      <c r="B18" s="74" t="s">
        <v>77</v>
      </c>
      <c r="C18" s="25" t="s">
        <v>87</v>
      </c>
      <c r="D18" s="25">
        <v>1</v>
      </c>
      <c r="E18" s="25">
        <v>2</v>
      </c>
      <c r="F18" s="25">
        <v>1</v>
      </c>
      <c r="G18" s="25">
        <v>4</v>
      </c>
      <c r="H18" s="25">
        <v>1</v>
      </c>
      <c r="I18" s="25">
        <v>5</v>
      </c>
      <c r="J18" s="25">
        <v>1</v>
      </c>
      <c r="K18" s="25">
        <v>8</v>
      </c>
      <c r="L18" s="25">
        <f t="shared" si="1"/>
        <v>4</v>
      </c>
      <c r="M18" s="25">
        <v>2</v>
      </c>
      <c r="N18" s="25">
        <f t="shared" si="2"/>
        <v>19</v>
      </c>
      <c r="O18" s="25">
        <v>1</v>
      </c>
      <c r="P18" s="25">
        <v>9</v>
      </c>
      <c r="Q18" s="25">
        <v>1</v>
      </c>
      <c r="R18" s="25">
        <v>10</v>
      </c>
      <c r="S18" s="25">
        <v>1</v>
      </c>
      <c r="T18" s="25">
        <v>8</v>
      </c>
      <c r="U18" s="25">
        <v>1</v>
      </c>
      <c r="V18" s="25">
        <v>15</v>
      </c>
      <c r="W18" s="25">
        <v>1</v>
      </c>
      <c r="X18" s="25">
        <v>18</v>
      </c>
      <c r="Y18" s="25">
        <f t="shared" si="3"/>
        <v>5</v>
      </c>
      <c r="Z18" s="25">
        <f t="shared" si="4"/>
        <v>5</v>
      </c>
      <c r="AA18" s="25">
        <f t="shared" si="5"/>
        <v>60</v>
      </c>
      <c r="AB18" s="25"/>
      <c r="AC18" s="25"/>
      <c r="AD18" s="25"/>
      <c r="AE18" s="25"/>
      <c r="AF18" s="25"/>
      <c r="AG18" s="25"/>
      <c r="AH18" s="25"/>
      <c r="AI18" s="26"/>
      <c r="AJ18" s="27">
        <f t="shared" si="6"/>
        <v>9</v>
      </c>
      <c r="AK18" s="25">
        <f t="shared" si="7"/>
        <v>7</v>
      </c>
      <c r="AL18" s="28">
        <f t="shared" si="8"/>
        <v>79</v>
      </c>
    </row>
    <row r="19" spans="1:38" ht="12" customHeight="1">
      <c r="A19" s="35">
        <v>10</v>
      </c>
      <c r="B19" s="74" t="s">
        <v>78</v>
      </c>
      <c r="C19" s="25" t="s">
        <v>87</v>
      </c>
      <c r="D19" s="25">
        <v>1</v>
      </c>
      <c r="E19" s="25">
        <v>8</v>
      </c>
      <c r="F19" s="25">
        <v>1</v>
      </c>
      <c r="G19" s="25">
        <v>1</v>
      </c>
      <c r="H19" s="25">
        <v>1</v>
      </c>
      <c r="I19" s="25">
        <v>7</v>
      </c>
      <c r="J19" s="25">
        <v>1</v>
      </c>
      <c r="K19" s="25">
        <v>2</v>
      </c>
      <c r="L19" s="25">
        <f t="shared" si="1"/>
        <v>4</v>
      </c>
      <c r="M19" s="25">
        <v>2</v>
      </c>
      <c r="N19" s="25">
        <f t="shared" si="2"/>
        <v>18</v>
      </c>
      <c r="O19" s="25">
        <v>1</v>
      </c>
      <c r="P19" s="25">
        <v>3</v>
      </c>
      <c r="Q19" s="25">
        <v>1</v>
      </c>
      <c r="R19" s="25">
        <v>5</v>
      </c>
      <c r="S19" s="25">
        <v>1</v>
      </c>
      <c r="T19" s="25">
        <v>4</v>
      </c>
      <c r="U19" s="25">
        <v>1</v>
      </c>
      <c r="V19" s="25">
        <v>4</v>
      </c>
      <c r="W19" s="25">
        <v>1</v>
      </c>
      <c r="X19" s="25">
        <v>2</v>
      </c>
      <c r="Y19" s="25">
        <f t="shared" si="3"/>
        <v>5</v>
      </c>
      <c r="Z19" s="25">
        <v>3</v>
      </c>
      <c r="AA19" s="25">
        <f t="shared" si="5"/>
        <v>18</v>
      </c>
      <c r="AB19" s="25"/>
      <c r="AC19" s="25"/>
      <c r="AD19" s="25"/>
      <c r="AE19" s="25"/>
      <c r="AF19" s="25"/>
      <c r="AG19" s="25"/>
      <c r="AH19" s="25"/>
      <c r="AI19" s="26"/>
      <c r="AJ19" s="27">
        <f t="shared" si="6"/>
        <v>9</v>
      </c>
      <c r="AK19" s="25">
        <f t="shared" si="7"/>
        <v>5</v>
      </c>
      <c r="AL19" s="28">
        <f t="shared" si="8"/>
        <v>36</v>
      </c>
    </row>
    <row r="20" spans="1:38" ht="12" customHeight="1">
      <c r="A20" s="35">
        <v>11</v>
      </c>
      <c r="B20" s="74" t="s">
        <v>79</v>
      </c>
      <c r="C20" s="25" t="s">
        <v>87</v>
      </c>
      <c r="D20" s="25">
        <v>1</v>
      </c>
      <c r="E20" s="25">
        <v>8</v>
      </c>
      <c r="F20" s="25">
        <v>1</v>
      </c>
      <c r="G20" s="25">
        <v>8</v>
      </c>
      <c r="H20" s="25">
        <v>1</v>
      </c>
      <c r="I20" s="25">
        <v>11</v>
      </c>
      <c r="J20" s="25">
        <v>1</v>
      </c>
      <c r="K20" s="25">
        <v>9</v>
      </c>
      <c r="L20" s="25">
        <f t="shared" si="1"/>
        <v>4</v>
      </c>
      <c r="M20" s="25">
        <f>D20+F20+H20+J20</f>
        <v>4</v>
      </c>
      <c r="N20" s="25">
        <f t="shared" si="2"/>
        <v>36</v>
      </c>
      <c r="O20" s="25">
        <v>1</v>
      </c>
      <c r="P20" s="25">
        <v>7</v>
      </c>
      <c r="Q20" s="25">
        <v>1</v>
      </c>
      <c r="R20" s="25">
        <v>9</v>
      </c>
      <c r="S20" s="25">
        <v>2</v>
      </c>
      <c r="T20" s="25">
        <v>19</v>
      </c>
      <c r="U20" s="25">
        <v>1</v>
      </c>
      <c r="V20" s="25">
        <v>11</v>
      </c>
      <c r="W20" s="25">
        <v>1</v>
      </c>
      <c r="X20" s="25">
        <v>10</v>
      </c>
      <c r="Y20" s="25">
        <f t="shared" si="3"/>
        <v>6</v>
      </c>
      <c r="Z20" s="25">
        <f t="shared" si="4"/>
        <v>6</v>
      </c>
      <c r="AA20" s="25">
        <f t="shared" si="5"/>
        <v>56</v>
      </c>
      <c r="AB20" s="25"/>
      <c r="AC20" s="25"/>
      <c r="AD20" s="25"/>
      <c r="AE20" s="25"/>
      <c r="AF20" s="25"/>
      <c r="AG20" s="25"/>
      <c r="AH20" s="25"/>
      <c r="AI20" s="26"/>
      <c r="AJ20" s="27">
        <f t="shared" si="6"/>
        <v>10</v>
      </c>
      <c r="AK20" s="25">
        <f t="shared" si="7"/>
        <v>10</v>
      </c>
      <c r="AL20" s="28">
        <f t="shared" si="8"/>
        <v>92</v>
      </c>
    </row>
    <row r="21" spans="1:38" ht="12" customHeight="1">
      <c r="A21" s="35">
        <v>12</v>
      </c>
      <c r="B21" s="74" t="s">
        <v>80</v>
      </c>
      <c r="C21" s="25" t="s">
        <v>87</v>
      </c>
      <c r="D21" s="25">
        <v>1</v>
      </c>
      <c r="E21" s="25">
        <v>9</v>
      </c>
      <c r="F21" s="25">
        <v>1</v>
      </c>
      <c r="G21" s="25">
        <v>8</v>
      </c>
      <c r="H21" s="25">
        <v>1</v>
      </c>
      <c r="I21" s="25">
        <v>10</v>
      </c>
      <c r="J21" s="25">
        <v>1</v>
      </c>
      <c r="K21" s="25">
        <v>9</v>
      </c>
      <c r="L21" s="25">
        <f t="shared" si="1"/>
        <v>4</v>
      </c>
      <c r="M21" s="25">
        <f>D21+F21+H21+J21</f>
        <v>4</v>
      </c>
      <c r="N21" s="25">
        <f t="shared" si="2"/>
        <v>36</v>
      </c>
      <c r="O21" s="25">
        <v>1</v>
      </c>
      <c r="P21" s="25">
        <v>8</v>
      </c>
      <c r="Q21" s="25">
        <v>1</v>
      </c>
      <c r="R21" s="25">
        <v>5</v>
      </c>
      <c r="S21" s="25">
        <v>1</v>
      </c>
      <c r="T21" s="25">
        <v>9</v>
      </c>
      <c r="U21" s="25">
        <v>1</v>
      </c>
      <c r="V21" s="25">
        <v>9</v>
      </c>
      <c r="W21" s="25">
        <v>1</v>
      </c>
      <c r="X21" s="25">
        <v>9</v>
      </c>
      <c r="Y21" s="25">
        <f t="shared" si="3"/>
        <v>5</v>
      </c>
      <c r="Z21" s="25">
        <f t="shared" si="4"/>
        <v>5</v>
      </c>
      <c r="AA21" s="25">
        <f t="shared" si="5"/>
        <v>40</v>
      </c>
      <c r="AB21" s="25"/>
      <c r="AC21" s="25"/>
      <c r="AD21" s="25"/>
      <c r="AE21" s="25"/>
      <c r="AF21" s="25"/>
      <c r="AG21" s="25"/>
      <c r="AH21" s="25"/>
      <c r="AI21" s="26"/>
      <c r="AJ21" s="27">
        <f t="shared" si="6"/>
        <v>9</v>
      </c>
      <c r="AK21" s="25">
        <f t="shared" si="7"/>
        <v>9</v>
      </c>
      <c r="AL21" s="28">
        <f t="shared" si="8"/>
        <v>76</v>
      </c>
    </row>
    <row r="22" spans="1:38" ht="12" customHeight="1">
      <c r="A22" s="35">
        <v>13</v>
      </c>
      <c r="B22" s="74" t="s">
        <v>81</v>
      </c>
      <c r="C22" s="25" t="s">
        <v>87</v>
      </c>
      <c r="D22" s="25">
        <v>1</v>
      </c>
      <c r="E22" s="25">
        <v>6</v>
      </c>
      <c r="F22" s="25">
        <v>1</v>
      </c>
      <c r="G22" s="25">
        <v>2</v>
      </c>
      <c r="H22" s="25">
        <v>1</v>
      </c>
      <c r="I22" s="25">
        <v>8</v>
      </c>
      <c r="J22" s="25">
        <v>1</v>
      </c>
      <c r="K22" s="25">
        <v>8</v>
      </c>
      <c r="L22" s="25">
        <f t="shared" si="1"/>
        <v>4</v>
      </c>
      <c r="M22" s="25">
        <v>3</v>
      </c>
      <c r="N22" s="25">
        <f t="shared" si="2"/>
        <v>24</v>
      </c>
      <c r="O22" s="25">
        <v>1</v>
      </c>
      <c r="P22" s="25">
        <v>4</v>
      </c>
      <c r="Q22" s="25">
        <v>1</v>
      </c>
      <c r="R22" s="25">
        <v>2</v>
      </c>
      <c r="S22" s="25">
        <v>1</v>
      </c>
      <c r="T22" s="25">
        <v>9</v>
      </c>
      <c r="U22" s="25">
        <v>1</v>
      </c>
      <c r="V22" s="25">
        <v>10</v>
      </c>
      <c r="W22" s="25">
        <v>1</v>
      </c>
      <c r="X22" s="25">
        <v>10</v>
      </c>
      <c r="Y22" s="25">
        <f t="shared" si="3"/>
        <v>5</v>
      </c>
      <c r="Z22" s="25">
        <v>4</v>
      </c>
      <c r="AA22" s="25">
        <f t="shared" si="5"/>
        <v>35</v>
      </c>
      <c r="AB22" s="25"/>
      <c r="AC22" s="25"/>
      <c r="AD22" s="25"/>
      <c r="AE22" s="25"/>
      <c r="AF22" s="25"/>
      <c r="AG22" s="25"/>
      <c r="AH22" s="25"/>
      <c r="AI22" s="26"/>
      <c r="AJ22" s="27">
        <f t="shared" si="6"/>
        <v>9</v>
      </c>
      <c r="AK22" s="25">
        <f t="shared" si="7"/>
        <v>7</v>
      </c>
      <c r="AL22" s="28">
        <f t="shared" si="8"/>
        <v>59</v>
      </c>
    </row>
    <row r="23" spans="1:38" ht="12" customHeight="1">
      <c r="A23" s="35">
        <v>14</v>
      </c>
      <c r="B23" s="74" t="s">
        <v>82</v>
      </c>
      <c r="C23" s="25" t="s">
        <v>87</v>
      </c>
      <c r="D23" s="25">
        <v>1</v>
      </c>
      <c r="E23" s="25">
        <v>9</v>
      </c>
      <c r="F23" s="25">
        <v>1</v>
      </c>
      <c r="G23" s="25">
        <v>2</v>
      </c>
      <c r="H23" s="25">
        <v>1</v>
      </c>
      <c r="I23" s="25">
        <v>2</v>
      </c>
      <c r="J23" s="25">
        <v>1</v>
      </c>
      <c r="K23" s="25">
        <v>6</v>
      </c>
      <c r="L23" s="25">
        <f t="shared" si="1"/>
        <v>4</v>
      </c>
      <c r="M23" s="25">
        <v>1</v>
      </c>
      <c r="N23" s="25">
        <f t="shared" si="2"/>
        <v>19</v>
      </c>
      <c r="O23" s="25">
        <v>1</v>
      </c>
      <c r="P23" s="25">
        <v>4</v>
      </c>
      <c r="Q23" s="25">
        <v>0</v>
      </c>
      <c r="R23" s="25">
        <v>0</v>
      </c>
      <c r="S23" s="25">
        <v>1</v>
      </c>
      <c r="T23" s="25">
        <v>5</v>
      </c>
      <c r="U23" s="25">
        <v>0</v>
      </c>
      <c r="V23" s="25">
        <v>0</v>
      </c>
      <c r="W23" s="25">
        <v>1</v>
      </c>
      <c r="X23" s="25">
        <v>1</v>
      </c>
      <c r="Y23" s="25">
        <f t="shared" si="3"/>
        <v>3</v>
      </c>
      <c r="Z23" s="25">
        <v>2</v>
      </c>
      <c r="AA23" s="25">
        <f t="shared" si="5"/>
        <v>10</v>
      </c>
      <c r="AB23" s="25"/>
      <c r="AC23" s="25"/>
      <c r="AD23" s="25"/>
      <c r="AE23" s="25"/>
      <c r="AF23" s="25"/>
      <c r="AG23" s="25"/>
      <c r="AH23" s="25"/>
      <c r="AI23" s="26"/>
      <c r="AJ23" s="27">
        <f t="shared" si="6"/>
        <v>7</v>
      </c>
      <c r="AK23" s="25">
        <f t="shared" si="7"/>
        <v>3</v>
      </c>
      <c r="AL23" s="28">
        <f t="shared" si="8"/>
        <v>29</v>
      </c>
    </row>
    <row r="24" spans="1:38" ht="12" customHeight="1">
      <c r="A24" s="35">
        <v>14</v>
      </c>
      <c r="B24" s="74" t="s">
        <v>82</v>
      </c>
      <c r="C24" s="25" t="s">
        <v>88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4</v>
      </c>
      <c r="J24" s="25">
        <v>0</v>
      </c>
      <c r="K24" s="25">
        <v>0</v>
      </c>
      <c r="L24" s="25">
        <f t="shared" si="1"/>
        <v>1</v>
      </c>
      <c r="M24" s="25">
        <v>0</v>
      </c>
      <c r="N24" s="25">
        <f t="shared" si="2"/>
        <v>4</v>
      </c>
      <c r="O24" s="25">
        <v>0</v>
      </c>
      <c r="P24" s="25">
        <v>0</v>
      </c>
      <c r="Q24" s="25">
        <v>1</v>
      </c>
      <c r="R24" s="25">
        <v>1</v>
      </c>
      <c r="S24" s="25">
        <v>1</v>
      </c>
      <c r="T24" s="25">
        <v>3</v>
      </c>
      <c r="U24" s="25">
        <v>1</v>
      </c>
      <c r="V24" s="25">
        <v>3</v>
      </c>
      <c r="W24" s="25">
        <v>1</v>
      </c>
      <c r="X24" s="25">
        <v>9</v>
      </c>
      <c r="Y24" s="25">
        <f t="shared" si="3"/>
        <v>4</v>
      </c>
      <c r="Z24" s="25">
        <v>3</v>
      </c>
      <c r="AA24" s="25">
        <f t="shared" si="5"/>
        <v>16</v>
      </c>
      <c r="AB24" s="25"/>
      <c r="AC24" s="25"/>
      <c r="AD24" s="25"/>
      <c r="AE24" s="25"/>
      <c r="AF24" s="25"/>
      <c r="AG24" s="25"/>
      <c r="AH24" s="25"/>
      <c r="AI24" s="26"/>
      <c r="AJ24" s="27">
        <f t="shared" si="6"/>
        <v>5</v>
      </c>
      <c r="AK24" s="25">
        <f t="shared" si="7"/>
        <v>3</v>
      </c>
      <c r="AL24" s="28">
        <f t="shared" si="8"/>
        <v>20</v>
      </c>
    </row>
    <row r="25" spans="1:38" ht="12" customHeight="1">
      <c r="A25" s="35">
        <v>15</v>
      </c>
      <c r="B25" s="74" t="s">
        <v>83</v>
      </c>
      <c r="C25" s="25" t="s">
        <v>87</v>
      </c>
      <c r="D25" s="25">
        <v>1</v>
      </c>
      <c r="E25" s="25">
        <v>9</v>
      </c>
      <c r="F25" s="25">
        <v>0</v>
      </c>
      <c r="G25" s="25">
        <v>0</v>
      </c>
      <c r="H25" s="25">
        <v>1</v>
      </c>
      <c r="I25" s="25">
        <v>6</v>
      </c>
      <c r="J25" s="25">
        <v>1</v>
      </c>
      <c r="K25" s="25">
        <v>6</v>
      </c>
      <c r="L25" s="25">
        <f t="shared" si="1"/>
        <v>3</v>
      </c>
      <c r="M25" s="25">
        <v>2</v>
      </c>
      <c r="N25" s="25">
        <f t="shared" si="2"/>
        <v>21</v>
      </c>
      <c r="O25" s="25">
        <v>1</v>
      </c>
      <c r="P25" s="25">
        <v>9</v>
      </c>
      <c r="Q25" s="25">
        <v>1</v>
      </c>
      <c r="R25" s="25">
        <v>9</v>
      </c>
      <c r="S25" s="25">
        <v>0</v>
      </c>
      <c r="T25" s="25">
        <v>0</v>
      </c>
      <c r="U25" s="25">
        <v>1</v>
      </c>
      <c r="V25" s="25">
        <v>12</v>
      </c>
      <c r="W25" s="25">
        <v>1</v>
      </c>
      <c r="X25" s="25">
        <v>14</v>
      </c>
      <c r="Y25" s="25">
        <f t="shared" si="3"/>
        <v>4</v>
      </c>
      <c r="Z25" s="25">
        <f t="shared" si="4"/>
        <v>4</v>
      </c>
      <c r="AA25" s="25">
        <f t="shared" si="5"/>
        <v>44</v>
      </c>
      <c r="AB25" s="25"/>
      <c r="AC25" s="25"/>
      <c r="AD25" s="25"/>
      <c r="AE25" s="25"/>
      <c r="AF25" s="25"/>
      <c r="AG25" s="25"/>
      <c r="AH25" s="25"/>
      <c r="AI25" s="26"/>
      <c r="AJ25" s="27">
        <f t="shared" si="6"/>
        <v>7</v>
      </c>
      <c r="AK25" s="25">
        <f t="shared" si="7"/>
        <v>6</v>
      </c>
      <c r="AL25" s="28">
        <f t="shared" si="8"/>
        <v>65</v>
      </c>
    </row>
    <row r="26" spans="1:38" ht="12" customHeight="1">
      <c r="A26" s="35">
        <v>16</v>
      </c>
      <c r="B26" s="74" t="s">
        <v>84</v>
      </c>
      <c r="C26" s="25" t="s">
        <v>87</v>
      </c>
      <c r="D26" s="25">
        <v>1</v>
      </c>
      <c r="E26" s="25">
        <v>8</v>
      </c>
      <c r="F26" s="25">
        <v>1</v>
      </c>
      <c r="G26" s="25">
        <v>10</v>
      </c>
      <c r="H26" s="25">
        <v>1</v>
      </c>
      <c r="I26" s="25">
        <v>5</v>
      </c>
      <c r="J26" s="25">
        <v>1</v>
      </c>
      <c r="K26" s="25">
        <v>8</v>
      </c>
      <c r="L26" s="25">
        <f t="shared" si="1"/>
        <v>4</v>
      </c>
      <c r="M26" s="25">
        <v>3</v>
      </c>
      <c r="N26" s="25">
        <f t="shared" si="2"/>
        <v>31</v>
      </c>
      <c r="O26" s="25">
        <v>1</v>
      </c>
      <c r="P26" s="25">
        <v>4</v>
      </c>
      <c r="Q26" s="25">
        <v>1</v>
      </c>
      <c r="R26" s="25">
        <v>3</v>
      </c>
      <c r="S26" s="25">
        <v>1</v>
      </c>
      <c r="T26" s="25">
        <v>9</v>
      </c>
      <c r="U26" s="25">
        <v>1</v>
      </c>
      <c r="V26" s="25">
        <v>8</v>
      </c>
      <c r="W26" s="25">
        <v>1</v>
      </c>
      <c r="X26" s="25">
        <v>11</v>
      </c>
      <c r="Y26" s="25">
        <f t="shared" si="3"/>
        <v>5</v>
      </c>
      <c r="Z26" s="25">
        <v>4</v>
      </c>
      <c r="AA26" s="25">
        <f t="shared" si="5"/>
        <v>35</v>
      </c>
      <c r="AB26" s="25"/>
      <c r="AC26" s="25"/>
      <c r="AD26" s="25"/>
      <c r="AE26" s="25"/>
      <c r="AF26" s="25"/>
      <c r="AG26" s="25"/>
      <c r="AH26" s="25"/>
      <c r="AI26" s="26"/>
      <c r="AJ26" s="27">
        <f t="shared" si="6"/>
        <v>9</v>
      </c>
      <c r="AK26" s="25">
        <f t="shared" si="7"/>
        <v>7</v>
      </c>
      <c r="AL26" s="28">
        <f t="shared" si="8"/>
        <v>66</v>
      </c>
    </row>
    <row r="27" spans="1:38" ht="12" customHeight="1">
      <c r="A27" s="35">
        <v>17</v>
      </c>
      <c r="B27" s="74" t="s">
        <v>85</v>
      </c>
      <c r="C27" s="25" t="s">
        <v>87</v>
      </c>
      <c r="D27" s="25">
        <v>1</v>
      </c>
      <c r="E27" s="25">
        <v>3</v>
      </c>
      <c r="F27" s="25">
        <v>1</v>
      </c>
      <c r="G27" s="25">
        <v>3</v>
      </c>
      <c r="H27" s="25">
        <v>1</v>
      </c>
      <c r="I27" s="25">
        <v>4</v>
      </c>
      <c r="J27" s="25">
        <v>1</v>
      </c>
      <c r="K27" s="25">
        <v>4</v>
      </c>
      <c r="L27" s="25">
        <f t="shared" si="1"/>
        <v>4</v>
      </c>
      <c r="M27" s="25">
        <v>2</v>
      </c>
      <c r="N27" s="25">
        <f t="shared" si="2"/>
        <v>14</v>
      </c>
      <c r="O27" s="25">
        <v>1</v>
      </c>
      <c r="P27" s="25">
        <v>8</v>
      </c>
      <c r="Q27" s="25">
        <v>1</v>
      </c>
      <c r="R27" s="25">
        <v>7</v>
      </c>
      <c r="S27" s="25">
        <v>1</v>
      </c>
      <c r="T27" s="25">
        <v>8</v>
      </c>
      <c r="U27" s="25">
        <v>1</v>
      </c>
      <c r="V27" s="25">
        <v>8</v>
      </c>
      <c r="W27" s="25">
        <v>1</v>
      </c>
      <c r="X27" s="25">
        <v>7</v>
      </c>
      <c r="Y27" s="25">
        <f t="shared" si="3"/>
        <v>5</v>
      </c>
      <c r="Z27" s="25">
        <v>4</v>
      </c>
      <c r="AA27" s="25">
        <f t="shared" si="5"/>
        <v>38</v>
      </c>
      <c r="AB27" s="25"/>
      <c r="AC27" s="25"/>
      <c r="AD27" s="25"/>
      <c r="AE27" s="25"/>
      <c r="AF27" s="25"/>
      <c r="AG27" s="25"/>
      <c r="AH27" s="25"/>
      <c r="AI27" s="26"/>
      <c r="AJ27" s="27">
        <f t="shared" si="6"/>
        <v>9</v>
      </c>
      <c r="AK27" s="25">
        <f t="shared" si="7"/>
        <v>6</v>
      </c>
      <c r="AL27" s="28">
        <f t="shared" si="8"/>
        <v>52</v>
      </c>
    </row>
    <row r="28" spans="1:38" ht="12" customHeight="1">
      <c r="A28" s="35">
        <v>18</v>
      </c>
      <c r="B28" s="74" t="s">
        <v>86</v>
      </c>
      <c r="C28" s="25" t="s">
        <v>87</v>
      </c>
      <c r="D28" s="25">
        <v>1</v>
      </c>
      <c r="E28" s="25">
        <v>5</v>
      </c>
      <c r="F28" s="25">
        <v>1</v>
      </c>
      <c r="G28" s="25">
        <v>8</v>
      </c>
      <c r="H28" s="25">
        <v>1</v>
      </c>
      <c r="I28" s="25">
        <v>9</v>
      </c>
      <c r="J28" s="25">
        <v>1</v>
      </c>
      <c r="K28" s="25">
        <v>4</v>
      </c>
      <c r="L28" s="25">
        <f t="shared" si="1"/>
        <v>4</v>
      </c>
      <c r="M28" s="25">
        <v>3</v>
      </c>
      <c r="N28" s="25">
        <f t="shared" si="2"/>
        <v>26</v>
      </c>
      <c r="O28" s="25">
        <v>1</v>
      </c>
      <c r="P28" s="25">
        <v>10</v>
      </c>
      <c r="Q28" s="25">
        <v>1</v>
      </c>
      <c r="R28" s="25">
        <v>11</v>
      </c>
      <c r="S28" s="25">
        <v>1</v>
      </c>
      <c r="T28" s="25">
        <v>8</v>
      </c>
      <c r="U28" s="25">
        <v>1</v>
      </c>
      <c r="V28" s="25">
        <v>9</v>
      </c>
      <c r="W28" s="25">
        <v>1</v>
      </c>
      <c r="X28" s="25">
        <v>9</v>
      </c>
      <c r="Y28" s="25">
        <f t="shared" si="3"/>
        <v>5</v>
      </c>
      <c r="Z28" s="25">
        <f t="shared" si="4"/>
        <v>5</v>
      </c>
      <c r="AA28" s="25">
        <f t="shared" si="5"/>
        <v>47</v>
      </c>
      <c r="AB28" s="25"/>
      <c r="AC28" s="25"/>
      <c r="AD28" s="25"/>
      <c r="AE28" s="25"/>
      <c r="AF28" s="25"/>
      <c r="AG28" s="25"/>
      <c r="AH28" s="25"/>
      <c r="AI28" s="26"/>
      <c r="AJ28" s="27">
        <f t="shared" si="6"/>
        <v>9</v>
      </c>
      <c r="AK28" s="25">
        <f t="shared" si="7"/>
        <v>8</v>
      </c>
      <c r="AL28" s="28">
        <f t="shared" si="8"/>
        <v>73</v>
      </c>
    </row>
    <row r="29" spans="1:38" ht="12" customHeight="1">
      <c r="A29" s="79" t="s">
        <v>60</v>
      </c>
      <c r="B29" s="79"/>
      <c r="C29" s="65"/>
      <c r="D29" s="65">
        <f>SUM(D31:D40)</f>
        <v>8</v>
      </c>
      <c r="E29" s="65">
        <f aca="true" t="shared" si="9" ref="E29:AI29">SUM(E31:E40)</f>
        <v>137</v>
      </c>
      <c r="F29" s="65">
        <f t="shared" si="9"/>
        <v>8</v>
      </c>
      <c r="G29" s="65">
        <f t="shared" si="9"/>
        <v>140</v>
      </c>
      <c r="H29" s="65">
        <f t="shared" si="9"/>
        <v>8</v>
      </c>
      <c r="I29" s="65">
        <f t="shared" si="9"/>
        <v>130</v>
      </c>
      <c r="J29" s="65">
        <f t="shared" si="9"/>
        <v>10</v>
      </c>
      <c r="K29" s="65">
        <f t="shared" si="9"/>
        <v>132</v>
      </c>
      <c r="L29" s="65">
        <f t="shared" si="9"/>
        <v>34</v>
      </c>
      <c r="M29" s="65">
        <f t="shared" si="9"/>
        <v>33</v>
      </c>
      <c r="N29" s="65">
        <f t="shared" si="9"/>
        <v>539</v>
      </c>
      <c r="O29" s="65">
        <f t="shared" si="9"/>
        <v>9</v>
      </c>
      <c r="P29" s="65">
        <f t="shared" si="9"/>
        <v>129</v>
      </c>
      <c r="Q29" s="65">
        <f t="shared" si="9"/>
        <v>12</v>
      </c>
      <c r="R29" s="65">
        <f t="shared" si="9"/>
        <v>193</v>
      </c>
      <c r="S29" s="65">
        <f t="shared" si="9"/>
        <v>12</v>
      </c>
      <c r="T29" s="65">
        <f t="shared" si="9"/>
        <v>196</v>
      </c>
      <c r="U29" s="65">
        <f t="shared" si="9"/>
        <v>12</v>
      </c>
      <c r="V29" s="65">
        <f t="shared" si="9"/>
        <v>222</v>
      </c>
      <c r="W29" s="65">
        <f t="shared" si="9"/>
        <v>12</v>
      </c>
      <c r="X29" s="65">
        <f t="shared" si="9"/>
        <v>233</v>
      </c>
      <c r="Y29" s="65">
        <f t="shared" si="9"/>
        <v>57</v>
      </c>
      <c r="Z29" s="65">
        <f t="shared" si="9"/>
        <v>57</v>
      </c>
      <c r="AA29" s="65">
        <f t="shared" si="9"/>
        <v>973</v>
      </c>
      <c r="AB29" s="65">
        <f t="shared" si="9"/>
        <v>13</v>
      </c>
      <c r="AC29" s="65">
        <f t="shared" si="9"/>
        <v>300</v>
      </c>
      <c r="AD29" s="65">
        <f t="shared" si="9"/>
        <v>15</v>
      </c>
      <c r="AE29" s="65">
        <f t="shared" si="9"/>
        <v>323</v>
      </c>
      <c r="AF29" s="65">
        <f t="shared" si="9"/>
        <v>17</v>
      </c>
      <c r="AG29" s="65">
        <f t="shared" si="9"/>
        <v>354</v>
      </c>
      <c r="AH29" s="65">
        <f t="shared" si="9"/>
        <v>45</v>
      </c>
      <c r="AI29" s="66">
        <f t="shared" si="9"/>
        <v>977</v>
      </c>
      <c r="AJ29" s="65">
        <f>SUM(AJ31:AJ40)</f>
        <v>136</v>
      </c>
      <c r="AK29" s="65">
        <f>SUM(AK31:AK40)</f>
        <v>135</v>
      </c>
      <c r="AL29" s="65">
        <f>SUM(AL31:AL40)</f>
        <v>2489</v>
      </c>
    </row>
    <row r="30" spans="1:38" ht="12" customHeight="1">
      <c r="A30" s="34"/>
      <c r="B30" s="53" t="s">
        <v>58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62"/>
      <c r="AK30" s="63"/>
      <c r="AL30" s="64"/>
    </row>
    <row r="31" spans="1:38" ht="12" customHeight="1">
      <c r="A31" s="35">
        <v>1</v>
      </c>
      <c r="B31" s="74" t="s">
        <v>89</v>
      </c>
      <c r="C31" s="25" t="s">
        <v>87</v>
      </c>
      <c r="D31" s="25">
        <v>2</v>
      </c>
      <c r="E31" s="25">
        <v>46</v>
      </c>
      <c r="F31" s="25">
        <v>2</v>
      </c>
      <c r="G31" s="25">
        <v>56</v>
      </c>
      <c r="H31" s="25">
        <v>2</v>
      </c>
      <c r="I31" s="25">
        <v>44</v>
      </c>
      <c r="J31" s="25">
        <v>3</v>
      </c>
      <c r="K31" s="25">
        <v>51</v>
      </c>
      <c r="L31" s="25">
        <f>D31+F31+H31+J31</f>
        <v>9</v>
      </c>
      <c r="M31" s="25">
        <f>D31+F31+H31+J31</f>
        <v>9</v>
      </c>
      <c r="N31" s="25">
        <f>E31+G31+I31+K31</f>
        <v>197</v>
      </c>
      <c r="O31" s="25">
        <v>2</v>
      </c>
      <c r="P31" s="25">
        <v>43</v>
      </c>
      <c r="Q31" s="25">
        <v>3</v>
      </c>
      <c r="R31" s="25">
        <v>66</v>
      </c>
      <c r="S31" s="25">
        <v>4</v>
      </c>
      <c r="T31" s="25">
        <v>74</v>
      </c>
      <c r="U31" s="25">
        <v>3</v>
      </c>
      <c r="V31" s="25">
        <v>80</v>
      </c>
      <c r="W31" s="25">
        <v>3</v>
      </c>
      <c r="X31" s="25">
        <v>81</v>
      </c>
      <c r="Y31" s="25">
        <f>O31+Q31+S31+U31+W31</f>
        <v>15</v>
      </c>
      <c r="Z31" s="25">
        <f>O31+Q31+S31+U31+W31</f>
        <v>15</v>
      </c>
      <c r="AA31" s="25">
        <f>P31+R31+T31+V31+X31</f>
        <v>344</v>
      </c>
      <c r="AB31" s="25">
        <v>3</v>
      </c>
      <c r="AC31" s="25">
        <v>69</v>
      </c>
      <c r="AD31" s="25">
        <v>3</v>
      </c>
      <c r="AE31" s="25">
        <v>69</v>
      </c>
      <c r="AF31" s="25">
        <v>3</v>
      </c>
      <c r="AG31" s="25">
        <v>64</v>
      </c>
      <c r="AH31" s="25">
        <f>AB31+AD31+AF31</f>
        <v>9</v>
      </c>
      <c r="AI31" s="25">
        <f>AC31+AE31+AG31</f>
        <v>202</v>
      </c>
      <c r="AJ31" s="27">
        <f>L31+Y31+AH31</f>
        <v>33</v>
      </c>
      <c r="AK31" s="25">
        <f>M31+Z31+AH31</f>
        <v>33</v>
      </c>
      <c r="AL31" s="28">
        <f>N31+AA31+AI31</f>
        <v>743</v>
      </c>
    </row>
    <row r="32" spans="1:38" ht="12" customHeight="1">
      <c r="A32" s="35">
        <v>2</v>
      </c>
      <c r="B32" s="74" t="s">
        <v>90</v>
      </c>
      <c r="C32" s="25" t="s">
        <v>87</v>
      </c>
      <c r="D32" s="25">
        <v>1</v>
      </c>
      <c r="E32" s="25">
        <v>18</v>
      </c>
      <c r="F32" s="25">
        <v>1</v>
      </c>
      <c r="G32" s="25">
        <v>22</v>
      </c>
      <c r="H32" s="25">
        <v>1</v>
      </c>
      <c r="I32" s="25">
        <v>21</v>
      </c>
      <c r="J32" s="25">
        <v>1</v>
      </c>
      <c r="K32" s="25">
        <v>14</v>
      </c>
      <c r="L32" s="25">
        <f aca="true" t="shared" si="10" ref="L32:L40">D32+F32+H32+J32</f>
        <v>4</v>
      </c>
      <c r="M32" s="25">
        <f aca="true" t="shared" si="11" ref="M32:M39">D32+F32+H32+J32</f>
        <v>4</v>
      </c>
      <c r="N32" s="25">
        <f aca="true" t="shared" si="12" ref="N32:N40">E32+G32+I32+K32</f>
        <v>75</v>
      </c>
      <c r="O32" s="25">
        <v>1</v>
      </c>
      <c r="P32" s="25">
        <v>27</v>
      </c>
      <c r="Q32" s="25">
        <v>1</v>
      </c>
      <c r="R32" s="25">
        <v>20</v>
      </c>
      <c r="S32" s="25">
        <v>2</v>
      </c>
      <c r="T32" s="25">
        <v>36</v>
      </c>
      <c r="U32" s="25">
        <v>1</v>
      </c>
      <c r="V32" s="25">
        <v>25</v>
      </c>
      <c r="W32" s="25">
        <v>2</v>
      </c>
      <c r="X32" s="25">
        <v>31</v>
      </c>
      <c r="Y32" s="25">
        <f aca="true" t="shared" si="13" ref="Y32:Y40">O32+Q32+S32+U32+W32</f>
        <v>7</v>
      </c>
      <c r="Z32" s="25">
        <f aca="true" t="shared" si="14" ref="Z32:Z40">O32+Q32+S32+U32+W32</f>
        <v>7</v>
      </c>
      <c r="AA32" s="25">
        <f aca="true" t="shared" si="15" ref="AA32:AA40">P32+R32+T32+V32+X32</f>
        <v>139</v>
      </c>
      <c r="AB32" s="25">
        <v>1</v>
      </c>
      <c r="AC32" s="25">
        <v>19</v>
      </c>
      <c r="AD32" s="25">
        <v>1</v>
      </c>
      <c r="AE32" s="25">
        <v>22</v>
      </c>
      <c r="AF32" s="25">
        <v>2</v>
      </c>
      <c r="AG32" s="25">
        <v>40</v>
      </c>
      <c r="AH32" s="25">
        <f aca="true" t="shared" si="16" ref="AH32:AH40">AB32+AD32+AF32</f>
        <v>4</v>
      </c>
      <c r="AI32" s="25">
        <f aca="true" t="shared" si="17" ref="AI32:AI40">AC32+AE32+AG32</f>
        <v>81</v>
      </c>
      <c r="AJ32" s="27">
        <f aca="true" t="shared" si="18" ref="AJ32:AJ40">L32+Y32+AH32</f>
        <v>15</v>
      </c>
      <c r="AK32" s="25">
        <f aca="true" t="shared" si="19" ref="AK32:AK40">M32+Z32+AH32</f>
        <v>15</v>
      </c>
      <c r="AL32" s="28">
        <f aca="true" t="shared" si="20" ref="AL32:AL41">N32+AA32+AI32</f>
        <v>295</v>
      </c>
    </row>
    <row r="33" spans="1:38" ht="12" customHeight="1">
      <c r="A33" s="35">
        <v>3</v>
      </c>
      <c r="B33" s="74" t="s">
        <v>91</v>
      </c>
      <c r="C33" s="25" t="s">
        <v>87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f t="shared" si="10"/>
        <v>0</v>
      </c>
      <c r="M33" s="25">
        <f t="shared" si="11"/>
        <v>0</v>
      </c>
      <c r="N33" s="25">
        <f t="shared" si="12"/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f t="shared" si="13"/>
        <v>0</v>
      </c>
      <c r="Z33" s="25">
        <f t="shared" si="14"/>
        <v>0</v>
      </c>
      <c r="AA33" s="25">
        <f t="shared" si="15"/>
        <v>0</v>
      </c>
      <c r="AB33" s="25">
        <v>3</v>
      </c>
      <c r="AC33" s="25">
        <v>89</v>
      </c>
      <c r="AD33" s="25">
        <v>4</v>
      </c>
      <c r="AE33" s="25">
        <v>109</v>
      </c>
      <c r="AF33" s="25">
        <v>4</v>
      </c>
      <c r="AG33" s="25">
        <v>106</v>
      </c>
      <c r="AH33" s="25">
        <f t="shared" si="16"/>
        <v>11</v>
      </c>
      <c r="AI33" s="25">
        <f t="shared" si="17"/>
        <v>304</v>
      </c>
      <c r="AJ33" s="27">
        <f t="shared" si="18"/>
        <v>11</v>
      </c>
      <c r="AK33" s="25">
        <f t="shared" si="19"/>
        <v>11</v>
      </c>
      <c r="AL33" s="28">
        <f t="shared" si="20"/>
        <v>304</v>
      </c>
    </row>
    <row r="34" spans="1:38" ht="12" customHeight="1">
      <c r="A34" s="35">
        <v>4</v>
      </c>
      <c r="B34" s="74" t="s">
        <v>94</v>
      </c>
      <c r="C34" s="25" t="s">
        <v>87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f t="shared" si="10"/>
        <v>0</v>
      </c>
      <c r="M34" s="25">
        <f t="shared" si="11"/>
        <v>0</v>
      </c>
      <c r="N34" s="25">
        <f t="shared" si="12"/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f t="shared" si="13"/>
        <v>0</v>
      </c>
      <c r="Z34" s="25">
        <f t="shared" si="14"/>
        <v>0</v>
      </c>
      <c r="AA34" s="25">
        <f t="shared" si="15"/>
        <v>0</v>
      </c>
      <c r="AB34" s="25">
        <v>2</v>
      </c>
      <c r="AC34" s="25">
        <v>56</v>
      </c>
      <c r="AD34" s="25">
        <v>3</v>
      </c>
      <c r="AE34" s="25">
        <v>60</v>
      </c>
      <c r="AF34" s="25">
        <v>3</v>
      </c>
      <c r="AG34" s="25">
        <v>58</v>
      </c>
      <c r="AH34" s="25">
        <f t="shared" si="16"/>
        <v>8</v>
      </c>
      <c r="AI34" s="25">
        <f t="shared" si="17"/>
        <v>174</v>
      </c>
      <c r="AJ34" s="27">
        <f t="shared" si="18"/>
        <v>8</v>
      </c>
      <c r="AK34" s="25">
        <f t="shared" si="19"/>
        <v>8</v>
      </c>
      <c r="AL34" s="28">
        <f t="shared" si="20"/>
        <v>174</v>
      </c>
    </row>
    <row r="35" spans="1:38" ht="12" customHeight="1">
      <c r="A35" s="35">
        <v>4</v>
      </c>
      <c r="B35" s="74" t="s">
        <v>94</v>
      </c>
      <c r="C35" s="25" t="s">
        <v>88</v>
      </c>
      <c r="D35" s="25">
        <v>1</v>
      </c>
      <c r="E35" s="25">
        <v>27</v>
      </c>
      <c r="F35" s="25">
        <v>1</v>
      </c>
      <c r="G35" s="25">
        <v>16</v>
      </c>
      <c r="H35" s="25">
        <v>1</v>
      </c>
      <c r="I35" s="25">
        <v>19</v>
      </c>
      <c r="J35" s="25">
        <v>1</v>
      </c>
      <c r="K35" s="25">
        <v>16</v>
      </c>
      <c r="L35" s="25">
        <f t="shared" si="10"/>
        <v>4</v>
      </c>
      <c r="M35" s="25">
        <f t="shared" si="11"/>
        <v>4</v>
      </c>
      <c r="N35" s="25">
        <f t="shared" si="12"/>
        <v>78</v>
      </c>
      <c r="O35" s="25">
        <v>1</v>
      </c>
      <c r="P35" s="25">
        <v>15</v>
      </c>
      <c r="Q35" s="25">
        <v>2</v>
      </c>
      <c r="R35" s="25">
        <v>32</v>
      </c>
      <c r="S35" s="25">
        <v>1</v>
      </c>
      <c r="T35" s="25">
        <v>18</v>
      </c>
      <c r="U35" s="25">
        <v>2</v>
      </c>
      <c r="V35" s="25">
        <v>31</v>
      </c>
      <c r="W35" s="25">
        <v>2</v>
      </c>
      <c r="X35" s="25">
        <v>29</v>
      </c>
      <c r="Y35" s="25">
        <f t="shared" si="13"/>
        <v>8</v>
      </c>
      <c r="Z35" s="25">
        <f t="shared" si="14"/>
        <v>8</v>
      </c>
      <c r="AA35" s="25">
        <f t="shared" si="15"/>
        <v>125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f t="shared" si="16"/>
        <v>0</v>
      </c>
      <c r="AI35" s="25">
        <f t="shared" si="17"/>
        <v>0</v>
      </c>
      <c r="AJ35" s="27">
        <f t="shared" si="18"/>
        <v>12</v>
      </c>
      <c r="AK35" s="25">
        <f t="shared" si="19"/>
        <v>12</v>
      </c>
      <c r="AL35" s="28">
        <f t="shared" si="20"/>
        <v>203</v>
      </c>
    </row>
    <row r="36" spans="1:38" ht="12" customHeight="1">
      <c r="A36" s="35">
        <v>5</v>
      </c>
      <c r="B36" s="74" t="s">
        <v>92</v>
      </c>
      <c r="C36" s="25" t="s">
        <v>87</v>
      </c>
      <c r="D36" s="25">
        <v>1</v>
      </c>
      <c r="E36" s="25">
        <v>13</v>
      </c>
      <c r="F36" s="25">
        <v>1</v>
      </c>
      <c r="G36" s="25">
        <v>18</v>
      </c>
      <c r="H36" s="25">
        <v>1</v>
      </c>
      <c r="I36" s="25">
        <v>17</v>
      </c>
      <c r="J36" s="25">
        <v>1</v>
      </c>
      <c r="K36" s="25">
        <v>18</v>
      </c>
      <c r="L36" s="25">
        <f t="shared" si="10"/>
        <v>4</v>
      </c>
      <c r="M36" s="25">
        <f t="shared" si="11"/>
        <v>4</v>
      </c>
      <c r="N36" s="25">
        <f t="shared" si="12"/>
        <v>66</v>
      </c>
      <c r="O36" s="25">
        <v>1</v>
      </c>
      <c r="P36" s="25">
        <v>13</v>
      </c>
      <c r="Q36" s="25">
        <v>2</v>
      </c>
      <c r="R36" s="25">
        <v>35</v>
      </c>
      <c r="S36" s="25">
        <v>1</v>
      </c>
      <c r="T36" s="25">
        <v>24</v>
      </c>
      <c r="U36" s="25">
        <v>2</v>
      </c>
      <c r="V36" s="25">
        <v>30</v>
      </c>
      <c r="W36" s="25">
        <v>1</v>
      </c>
      <c r="X36" s="25">
        <v>26</v>
      </c>
      <c r="Y36" s="25">
        <f t="shared" si="13"/>
        <v>7</v>
      </c>
      <c r="Z36" s="25">
        <f t="shared" si="14"/>
        <v>7</v>
      </c>
      <c r="AA36" s="25">
        <f t="shared" si="15"/>
        <v>128</v>
      </c>
      <c r="AB36" s="25">
        <v>1</v>
      </c>
      <c r="AC36" s="25">
        <v>26</v>
      </c>
      <c r="AD36" s="25">
        <v>1</v>
      </c>
      <c r="AE36" s="25">
        <v>21</v>
      </c>
      <c r="AF36" s="25">
        <v>2</v>
      </c>
      <c r="AG36" s="25">
        <v>30</v>
      </c>
      <c r="AH36" s="25">
        <f t="shared" si="16"/>
        <v>4</v>
      </c>
      <c r="AI36" s="25">
        <f t="shared" si="17"/>
        <v>77</v>
      </c>
      <c r="AJ36" s="27">
        <f t="shared" si="18"/>
        <v>15</v>
      </c>
      <c r="AK36" s="25">
        <f t="shared" si="19"/>
        <v>15</v>
      </c>
      <c r="AL36" s="28">
        <f t="shared" si="20"/>
        <v>271</v>
      </c>
    </row>
    <row r="37" spans="1:38" ht="12" customHeight="1">
      <c r="A37" s="35">
        <v>6</v>
      </c>
      <c r="B37" s="74" t="s">
        <v>93</v>
      </c>
      <c r="C37" s="25" t="s">
        <v>87</v>
      </c>
      <c r="D37" s="25">
        <v>1</v>
      </c>
      <c r="E37" s="25">
        <v>13</v>
      </c>
      <c r="F37" s="25">
        <v>1</v>
      </c>
      <c r="G37" s="25">
        <v>9</v>
      </c>
      <c r="H37" s="25">
        <v>1</v>
      </c>
      <c r="I37" s="25">
        <v>10</v>
      </c>
      <c r="J37" s="25">
        <v>1</v>
      </c>
      <c r="K37" s="25">
        <v>10</v>
      </c>
      <c r="L37" s="25">
        <f t="shared" si="10"/>
        <v>4</v>
      </c>
      <c r="M37" s="25">
        <f t="shared" si="11"/>
        <v>4</v>
      </c>
      <c r="N37" s="25">
        <f t="shared" si="12"/>
        <v>42</v>
      </c>
      <c r="O37" s="25">
        <v>1</v>
      </c>
      <c r="P37" s="25">
        <v>10</v>
      </c>
      <c r="Q37" s="25">
        <v>1</v>
      </c>
      <c r="R37" s="25">
        <v>8</v>
      </c>
      <c r="S37" s="25">
        <v>1</v>
      </c>
      <c r="T37" s="25">
        <v>15</v>
      </c>
      <c r="U37" s="25">
        <v>1</v>
      </c>
      <c r="V37" s="25">
        <v>10</v>
      </c>
      <c r="W37" s="25">
        <v>1</v>
      </c>
      <c r="X37" s="25">
        <v>18</v>
      </c>
      <c r="Y37" s="25">
        <f t="shared" si="13"/>
        <v>5</v>
      </c>
      <c r="Z37" s="25">
        <f t="shared" si="14"/>
        <v>5</v>
      </c>
      <c r="AA37" s="25">
        <f t="shared" si="15"/>
        <v>61</v>
      </c>
      <c r="AB37" s="25">
        <v>1</v>
      </c>
      <c r="AC37" s="25">
        <v>13</v>
      </c>
      <c r="AD37" s="25">
        <v>1</v>
      </c>
      <c r="AE37" s="25">
        <v>13</v>
      </c>
      <c r="AF37" s="25">
        <v>1</v>
      </c>
      <c r="AG37" s="25">
        <v>18</v>
      </c>
      <c r="AH37" s="25">
        <f t="shared" si="16"/>
        <v>3</v>
      </c>
      <c r="AI37" s="25">
        <f t="shared" si="17"/>
        <v>44</v>
      </c>
      <c r="AJ37" s="27">
        <f t="shared" si="18"/>
        <v>12</v>
      </c>
      <c r="AK37" s="25">
        <f t="shared" si="19"/>
        <v>12</v>
      </c>
      <c r="AL37" s="28">
        <f t="shared" si="20"/>
        <v>147</v>
      </c>
    </row>
    <row r="38" spans="1:38" ht="12" customHeight="1">
      <c r="A38" s="35">
        <v>6</v>
      </c>
      <c r="B38" s="74" t="s">
        <v>93</v>
      </c>
      <c r="C38" s="25" t="s">
        <v>88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1</v>
      </c>
      <c r="K38" s="25">
        <v>8</v>
      </c>
      <c r="L38" s="25">
        <f t="shared" si="10"/>
        <v>1</v>
      </c>
      <c r="M38" s="25">
        <f t="shared" si="11"/>
        <v>1</v>
      </c>
      <c r="N38" s="25">
        <f t="shared" si="12"/>
        <v>8</v>
      </c>
      <c r="O38" s="25">
        <v>1</v>
      </c>
      <c r="P38" s="25">
        <v>9</v>
      </c>
      <c r="Q38" s="25">
        <v>1</v>
      </c>
      <c r="R38" s="25">
        <v>9</v>
      </c>
      <c r="S38" s="25">
        <v>1</v>
      </c>
      <c r="T38" s="25">
        <v>8</v>
      </c>
      <c r="U38" s="25">
        <v>1</v>
      </c>
      <c r="V38" s="25">
        <v>11</v>
      </c>
      <c r="W38" s="25">
        <v>1</v>
      </c>
      <c r="X38" s="25">
        <v>9</v>
      </c>
      <c r="Y38" s="25">
        <f t="shared" si="13"/>
        <v>5</v>
      </c>
      <c r="Z38" s="25">
        <f t="shared" si="14"/>
        <v>5</v>
      </c>
      <c r="AA38" s="25">
        <f t="shared" si="15"/>
        <v>46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f t="shared" si="16"/>
        <v>0</v>
      </c>
      <c r="AI38" s="25">
        <f t="shared" si="17"/>
        <v>0</v>
      </c>
      <c r="AJ38" s="27">
        <f t="shared" si="18"/>
        <v>6</v>
      </c>
      <c r="AK38" s="25">
        <f t="shared" si="19"/>
        <v>6</v>
      </c>
      <c r="AL38" s="28">
        <f t="shared" si="20"/>
        <v>54</v>
      </c>
    </row>
    <row r="39" spans="1:38" ht="12" customHeight="1">
      <c r="A39" s="35">
        <v>7</v>
      </c>
      <c r="B39" s="74" t="s">
        <v>95</v>
      </c>
      <c r="C39" s="25" t="s">
        <v>87</v>
      </c>
      <c r="D39" s="25">
        <v>1</v>
      </c>
      <c r="E39" s="25">
        <v>8</v>
      </c>
      <c r="F39" s="25">
        <v>1</v>
      </c>
      <c r="G39" s="25">
        <v>8</v>
      </c>
      <c r="H39" s="25">
        <v>1</v>
      </c>
      <c r="I39" s="25">
        <v>9</v>
      </c>
      <c r="J39" s="25">
        <v>1</v>
      </c>
      <c r="K39" s="25">
        <v>9</v>
      </c>
      <c r="L39" s="25">
        <f t="shared" si="10"/>
        <v>4</v>
      </c>
      <c r="M39" s="25">
        <f t="shared" si="11"/>
        <v>4</v>
      </c>
      <c r="N39" s="25">
        <f t="shared" si="12"/>
        <v>34</v>
      </c>
      <c r="O39" s="25">
        <v>1</v>
      </c>
      <c r="P39" s="25">
        <v>8</v>
      </c>
      <c r="Q39" s="25">
        <v>1</v>
      </c>
      <c r="R39" s="25">
        <v>10</v>
      </c>
      <c r="S39" s="25">
        <v>1</v>
      </c>
      <c r="T39" s="25">
        <v>9</v>
      </c>
      <c r="U39" s="25">
        <v>1</v>
      </c>
      <c r="V39" s="25">
        <v>15</v>
      </c>
      <c r="W39" s="25">
        <v>1</v>
      </c>
      <c r="X39" s="25">
        <v>24</v>
      </c>
      <c r="Y39" s="25">
        <f t="shared" si="13"/>
        <v>5</v>
      </c>
      <c r="Z39" s="25">
        <f t="shared" si="14"/>
        <v>5</v>
      </c>
      <c r="AA39" s="25">
        <f t="shared" si="15"/>
        <v>66</v>
      </c>
      <c r="AB39" s="25">
        <v>1</v>
      </c>
      <c r="AC39" s="25">
        <v>16</v>
      </c>
      <c r="AD39" s="25">
        <v>1</v>
      </c>
      <c r="AE39" s="25">
        <v>14</v>
      </c>
      <c r="AF39" s="25">
        <v>1</v>
      </c>
      <c r="AG39" s="25">
        <v>17</v>
      </c>
      <c r="AH39" s="25">
        <f t="shared" si="16"/>
        <v>3</v>
      </c>
      <c r="AI39" s="25">
        <f t="shared" si="17"/>
        <v>47</v>
      </c>
      <c r="AJ39" s="27">
        <f t="shared" si="18"/>
        <v>12</v>
      </c>
      <c r="AK39" s="25">
        <f t="shared" si="19"/>
        <v>12</v>
      </c>
      <c r="AL39" s="28">
        <f t="shared" si="20"/>
        <v>147</v>
      </c>
    </row>
    <row r="40" spans="1:38" ht="12" customHeight="1" thickBot="1">
      <c r="A40" s="35">
        <v>8</v>
      </c>
      <c r="B40" s="74" t="s">
        <v>96</v>
      </c>
      <c r="C40" s="25" t="s">
        <v>87</v>
      </c>
      <c r="D40" s="25">
        <v>1</v>
      </c>
      <c r="E40" s="25">
        <v>12</v>
      </c>
      <c r="F40" s="25">
        <v>1</v>
      </c>
      <c r="G40" s="25">
        <v>11</v>
      </c>
      <c r="H40" s="25">
        <v>1</v>
      </c>
      <c r="I40" s="25">
        <v>10</v>
      </c>
      <c r="J40" s="25">
        <v>1</v>
      </c>
      <c r="K40" s="25">
        <v>6</v>
      </c>
      <c r="L40" s="25">
        <f t="shared" si="10"/>
        <v>4</v>
      </c>
      <c r="M40" s="25">
        <v>3</v>
      </c>
      <c r="N40" s="25">
        <f t="shared" si="12"/>
        <v>39</v>
      </c>
      <c r="O40" s="25">
        <v>1</v>
      </c>
      <c r="P40" s="25">
        <v>4</v>
      </c>
      <c r="Q40" s="25">
        <v>1</v>
      </c>
      <c r="R40" s="25">
        <v>13</v>
      </c>
      <c r="S40" s="25">
        <v>1</v>
      </c>
      <c r="T40" s="25">
        <v>12</v>
      </c>
      <c r="U40" s="25">
        <v>1</v>
      </c>
      <c r="V40" s="25">
        <v>20</v>
      </c>
      <c r="W40" s="25">
        <v>1</v>
      </c>
      <c r="X40" s="25">
        <v>15</v>
      </c>
      <c r="Y40" s="25">
        <f t="shared" si="13"/>
        <v>5</v>
      </c>
      <c r="Z40" s="25">
        <f t="shared" si="14"/>
        <v>5</v>
      </c>
      <c r="AA40" s="25">
        <f t="shared" si="15"/>
        <v>64</v>
      </c>
      <c r="AB40" s="25">
        <v>1</v>
      </c>
      <c r="AC40" s="25">
        <v>12</v>
      </c>
      <c r="AD40" s="25">
        <v>1</v>
      </c>
      <c r="AE40" s="25">
        <v>15</v>
      </c>
      <c r="AF40" s="25">
        <v>1</v>
      </c>
      <c r="AG40" s="25">
        <v>21</v>
      </c>
      <c r="AH40" s="25">
        <f t="shared" si="16"/>
        <v>3</v>
      </c>
      <c r="AI40" s="25">
        <f t="shared" si="17"/>
        <v>48</v>
      </c>
      <c r="AJ40" s="30">
        <f t="shared" si="18"/>
        <v>12</v>
      </c>
      <c r="AK40" s="29">
        <f t="shared" si="19"/>
        <v>11</v>
      </c>
      <c r="AL40" s="31">
        <f t="shared" si="20"/>
        <v>151</v>
      </c>
    </row>
    <row r="41" spans="1:38" ht="12" customHeight="1">
      <c r="A41" s="79" t="s">
        <v>61</v>
      </c>
      <c r="B41" s="79"/>
      <c r="C41" s="65"/>
      <c r="D41" s="65">
        <f>D43</f>
        <v>0</v>
      </c>
      <c r="E41" s="65">
        <f aca="true" t="shared" si="21" ref="E41:AH41">E43</f>
        <v>0</v>
      </c>
      <c r="F41" s="65">
        <f t="shared" si="21"/>
        <v>0</v>
      </c>
      <c r="G41" s="65">
        <f t="shared" si="21"/>
        <v>0</v>
      </c>
      <c r="H41" s="65">
        <f t="shared" si="21"/>
        <v>0</v>
      </c>
      <c r="I41" s="65">
        <f t="shared" si="21"/>
        <v>0</v>
      </c>
      <c r="J41" s="65">
        <f t="shared" si="21"/>
        <v>1</v>
      </c>
      <c r="K41" s="65">
        <f t="shared" si="21"/>
        <v>4</v>
      </c>
      <c r="L41" s="65">
        <f t="shared" si="21"/>
        <v>1</v>
      </c>
      <c r="M41" s="65">
        <f t="shared" si="21"/>
        <v>1</v>
      </c>
      <c r="N41" s="65">
        <f t="shared" si="21"/>
        <v>4</v>
      </c>
      <c r="O41" s="65">
        <f t="shared" si="21"/>
        <v>0</v>
      </c>
      <c r="P41" s="65">
        <f t="shared" si="21"/>
        <v>0</v>
      </c>
      <c r="Q41" s="65">
        <f t="shared" si="21"/>
        <v>0</v>
      </c>
      <c r="R41" s="65">
        <f t="shared" si="21"/>
        <v>0</v>
      </c>
      <c r="S41" s="65">
        <f t="shared" si="21"/>
        <v>0</v>
      </c>
      <c r="T41" s="65">
        <f t="shared" si="21"/>
        <v>0</v>
      </c>
      <c r="U41" s="65">
        <f t="shared" si="21"/>
        <v>0</v>
      </c>
      <c r="V41" s="65">
        <f t="shared" si="21"/>
        <v>0</v>
      </c>
      <c r="W41" s="65">
        <f t="shared" si="21"/>
        <v>0</v>
      </c>
      <c r="X41" s="65">
        <f t="shared" si="21"/>
        <v>0</v>
      </c>
      <c r="Y41" s="65">
        <f t="shared" si="21"/>
        <v>0</v>
      </c>
      <c r="Z41" s="65">
        <f t="shared" si="21"/>
        <v>0</v>
      </c>
      <c r="AA41" s="65">
        <f t="shared" si="21"/>
        <v>0</v>
      </c>
      <c r="AB41" s="65">
        <f t="shared" si="21"/>
        <v>0</v>
      </c>
      <c r="AC41" s="65">
        <f t="shared" si="21"/>
        <v>0</v>
      </c>
      <c r="AD41" s="65">
        <f t="shared" si="21"/>
        <v>0</v>
      </c>
      <c r="AE41" s="65">
        <f t="shared" si="21"/>
        <v>0</v>
      </c>
      <c r="AF41" s="65">
        <f t="shared" si="21"/>
        <v>0</v>
      </c>
      <c r="AG41" s="65">
        <f t="shared" si="21"/>
        <v>0</v>
      </c>
      <c r="AH41" s="65">
        <f t="shared" si="21"/>
        <v>0</v>
      </c>
      <c r="AI41" s="66">
        <f>AI43</f>
        <v>0</v>
      </c>
      <c r="AJ41" s="70">
        <f>AJ43</f>
        <v>1</v>
      </c>
      <c r="AK41" s="71">
        <f>AK43</f>
        <v>1</v>
      </c>
      <c r="AL41" s="72">
        <f t="shared" si="20"/>
        <v>4</v>
      </c>
    </row>
    <row r="42" spans="1:38" ht="12" customHeight="1">
      <c r="A42" s="34"/>
      <c r="B42" s="53" t="s">
        <v>58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7"/>
      <c r="AK42" s="25"/>
      <c r="AL42" s="28"/>
    </row>
    <row r="43" spans="1:38" ht="12" customHeight="1">
      <c r="A43" s="35" t="s">
        <v>6</v>
      </c>
      <c r="B43" s="74" t="s">
        <v>89</v>
      </c>
      <c r="C43" s="25" t="s">
        <v>87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</v>
      </c>
      <c r="K43" s="25">
        <v>4</v>
      </c>
      <c r="L43" s="25">
        <v>1</v>
      </c>
      <c r="M43" s="25">
        <v>1</v>
      </c>
      <c r="N43" s="25">
        <v>4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6">
        <v>0</v>
      </c>
      <c r="AJ43" s="27">
        <v>1</v>
      </c>
      <c r="AK43" s="25">
        <v>1</v>
      </c>
      <c r="AL43" s="28">
        <v>4</v>
      </c>
    </row>
    <row r="44" spans="1:38" ht="12" customHeight="1">
      <c r="A44" s="79" t="s">
        <v>62</v>
      </c>
      <c r="B44" s="79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>
        <f>SUM(S46:S50)</f>
        <v>3</v>
      </c>
      <c r="T44" s="65">
        <f aca="true" t="shared" si="22" ref="T44:AH44">SUM(T46:T50)</f>
        <v>10</v>
      </c>
      <c r="U44" s="65">
        <f t="shared" si="22"/>
        <v>3</v>
      </c>
      <c r="V44" s="65">
        <f t="shared" si="22"/>
        <v>19</v>
      </c>
      <c r="W44" s="65">
        <f t="shared" si="22"/>
        <v>3</v>
      </c>
      <c r="X44" s="65">
        <f t="shared" si="22"/>
        <v>38</v>
      </c>
      <c r="Y44" s="65">
        <f t="shared" si="22"/>
        <v>9</v>
      </c>
      <c r="Z44" s="65">
        <f t="shared" si="22"/>
        <v>6</v>
      </c>
      <c r="AA44" s="65">
        <f t="shared" si="22"/>
        <v>67</v>
      </c>
      <c r="AB44" s="65">
        <f t="shared" si="22"/>
        <v>4</v>
      </c>
      <c r="AC44" s="65">
        <f t="shared" si="22"/>
        <v>65</v>
      </c>
      <c r="AD44" s="65">
        <f t="shared" si="22"/>
        <v>4</v>
      </c>
      <c r="AE44" s="65">
        <f t="shared" si="22"/>
        <v>69</v>
      </c>
      <c r="AF44" s="65">
        <f t="shared" si="22"/>
        <v>4</v>
      </c>
      <c r="AG44" s="65">
        <f t="shared" si="22"/>
        <v>63</v>
      </c>
      <c r="AH44" s="65">
        <f t="shared" si="22"/>
        <v>12</v>
      </c>
      <c r="AI44" s="66">
        <f>SUM(AI46:AI50)</f>
        <v>197</v>
      </c>
      <c r="AJ44" s="67">
        <f>SUM(AJ46:AJ50)</f>
        <v>21</v>
      </c>
      <c r="AK44" s="65">
        <f>SUM(AK46:AK50)</f>
        <v>18</v>
      </c>
      <c r="AL44" s="69">
        <f>SUM(AL46:AM50)</f>
        <v>264</v>
      </c>
    </row>
    <row r="45" spans="1:38" ht="12" customHeight="1" thickBot="1">
      <c r="A45" s="34"/>
      <c r="B45" s="53" t="s">
        <v>58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6"/>
      <c r="AJ45" s="45"/>
      <c r="AK45" s="44"/>
      <c r="AL45" s="46"/>
    </row>
    <row r="46" spans="1:38" ht="24">
      <c r="A46" s="35" t="s">
        <v>6</v>
      </c>
      <c r="B46" s="74" t="s">
        <v>97</v>
      </c>
      <c r="C46" s="25" t="s">
        <v>87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f>D46+F46+H46+J46</f>
        <v>0</v>
      </c>
      <c r="M46" s="25">
        <f aca="true" t="shared" si="23" ref="M46:N50">D46+F46+H46+J46</f>
        <v>0</v>
      </c>
      <c r="N46" s="25">
        <f t="shared" si="23"/>
        <v>0</v>
      </c>
      <c r="O46" s="25">
        <v>0</v>
      </c>
      <c r="P46" s="25">
        <v>0</v>
      </c>
      <c r="Q46" s="25">
        <v>0</v>
      </c>
      <c r="R46" s="25">
        <v>0</v>
      </c>
      <c r="S46" s="25">
        <v>1</v>
      </c>
      <c r="T46" s="25">
        <v>4</v>
      </c>
      <c r="U46" s="25">
        <v>1</v>
      </c>
      <c r="V46" s="25">
        <v>4</v>
      </c>
      <c r="W46" s="25">
        <v>1</v>
      </c>
      <c r="X46" s="25">
        <v>13</v>
      </c>
      <c r="Y46" s="25">
        <f>O46+Q46+S46+U46+W46</f>
        <v>3</v>
      </c>
      <c r="Z46" s="25">
        <v>2</v>
      </c>
      <c r="AA46" s="25">
        <f>P46+R46+T46+V46+X46</f>
        <v>21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f aca="true" t="shared" si="24" ref="AH46:AI50">AB46+AD46+AF46</f>
        <v>0</v>
      </c>
      <c r="AI46" s="25">
        <f t="shared" si="24"/>
        <v>0</v>
      </c>
      <c r="AJ46" s="59">
        <f>L46+Y46+AH46</f>
        <v>3</v>
      </c>
      <c r="AK46" s="60">
        <f aca="true" t="shared" si="25" ref="AK46:AL50">M46+Z46+AH46</f>
        <v>2</v>
      </c>
      <c r="AL46" s="61">
        <f t="shared" si="25"/>
        <v>21</v>
      </c>
    </row>
    <row r="47" spans="1:38" ht="24">
      <c r="A47" s="36" t="s">
        <v>6</v>
      </c>
      <c r="B47" s="74" t="s">
        <v>97</v>
      </c>
      <c r="C47" s="25" t="s">
        <v>88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f>D47+F47+H47+J47</f>
        <v>0</v>
      </c>
      <c r="M47" s="25">
        <f t="shared" si="23"/>
        <v>0</v>
      </c>
      <c r="N47" s="25">
        <f t="shared" si="23"/>
        <v>0</v>
      </c>
      <c r="O47" s="25">
        <v>0</v>
      </c>
      <c r="P47" s="25">
        <v>0</v>
      </c>
      <c r="Q47" s="25">
        <v>0</v>
      </c>
      <c r="R47" s="25">
        <v>0</v>
      </c>
      <c r="S47" s="25">
        <v>1</v>
      </c>
      <c r="T47" s="25">
        <v>2</v>
      </c>
      <c r="U47" s="25">
        <v>1</v>
      </c>
      <c r="V47" s="25">
        <v>6</v>
      </c>
      <c r="W47" s="25">
        <v>1</v>
      </c>
      <c r="X47" s="25">
        <v>8</v>
      </c>
      <c r="Y47" s="25">
        <f>O47+Q47+S47+U47+W47</f>
        <v>3</v>
      </c>
      <c r="Z47" s="25">
        <v>2</v>
      </c>
      <c r="AA47" s="25">
        <f>P47+R47+T47+V47+X47</f>
        <v>16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f t="shared" si="24"/>
        <v>0</v>
      </c>
      <c r="AI47" s="25">
        <f t="shared" si="24"/>
        <v>0</v>
      </c>
      <c r="AJ47" s="27">
        <f>L47+Y47+AH47</f>
        <v>3</v>
      </c>
      <c r="AK47" s="25">
        <f t="shared" si="25"/>
        <v>2</v>
      </c>
      <c r="AL47" s="28">
        <f t="shared" si="25"/>
        <v>16</v>
      </c>
    </row>
    <row r="48" spans="1:38" ht="24">
      <c r="A48" s="36" t="s">
        <v>6</v>
      </c>
      <c r="B48" s="74" t="s">
        <v>98</v>
      </c>
      <c r="C48" s="25" t="s">
        <v>87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f>D48+F48+H48+J48</f>
        <v>0</v>
      </c>
      <c r="M48" s="25">
        <f t="shared" si="23"/>
        <v>0</v>
      </c>
      <c r="N48" s="25">
        <f t="shared" si="23"/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f>O48+Q48+S48+U48+W48</f>
        <v>0</v>
      </c>
      <c r="Z48" s="25">
        <f>O48+Q48+S48+U48+W48</f>
        <v>0</v>
      </c>
      <c r="AA48" s="25">
        <f>P48+R48+T48+V48+X48</f>
        <v>0</v>
      </c>
      <c r="AB48" s="25">
        <v>1</v>
      </c>
      <c r="AC48" s="25">
        <v>19</v>
      </c>
      <c r="AD48" s="25">
        <v>1</v>
      </c>
      <c r="AE48" s="25">
        <v>17</v>
      </c>
      <c r="AF48" s="25">
        <v>2</v>
      </c>
      <c r="AG48" s="25">
        <v>35</v>
      </c>
      <c r="AH48" s="25">
        <f t="shared" si="24"/>
        <v>4</v>
      </c>
      <c r="AI48" s="25">
        <f t="shared" si="24"/>
        <v>71</v>
      </c>
      <c r="AJ48" s="27">
        <f>L48+Y48+AH48</f>
        <v>4</v>
      </c>
      <c r="AK48" s="25">
        <f t="shared" si="25"/>
        <v>4</v>
      </c>
      <c r="AL48" s="28">
        <f t="shared" si="25"/>
        <v>71</v>
      </c>
    </row>
    <row r="49" spans="1:38" ht="24">
      <c r="A49" s="36" t="s">
        <v>6</v>
      </c>
      <c r="B49" s="74" t="s">
        <v>98</v>
      </c>
      <c r="C49" s="25" t="s">
        <v>88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f>D49+F49+H49+J49</f>
        <v>0</v>
      </c>
      <c r="M49" s="25">
        <f t="shared" si="23"/>
        <v>0</v>
      </c>
      <c r="N49" s="25">
        <f t="shared" si="23"/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f>O49+Q49+S49+U49+W49</f>
        <v>0</v>
      </c>
      <c r="Z49" s="25">
        <f>O49+Q49+S49+U49+W49</f>
        <v>0</v>
      </c>
      <c r="AA49" s="25">
        <f>P49+R49+T49+V49+X49</f>
        <v>0</v>
      </c>
      <c r="AB49" s="25">
        <v>1</v>
      </c>
      <c r="AC49" s="25">
        <v>16</v>
      </c>
      <c r="AD49" s="25">
        <v>1</v>
      </c>
      <c r="AE49" s="25">
        <v>21</v>
      </c>
      <c r="AF49" s="25">
        <v>1</v>
      </c>
      <c r="AG49" s="25">
        <v>15</v>
      </c>
      <c r="AH49" s="25">
        <f t="shared" si="24"/>
        <v>3</v>
      </c>
      <c r="AI49" s="25">
        <f t="shared" si="24"/>
        <v>52</v>
      </c>
      <c r="AJ49" s="27">
        <f>L49+Y49+AH49</f>
        <v>3</v>
      </c>
      <c r="AK49" s="25">
        <f t="shared" si="25"/>
        <v>3</v>
      </c>
      <c r="AL49" s="28">
        <f t="shared" si="25"/>
        <v>52</v>
      </c>
    </row>
    <row r="50" spans="1:38" ht="13.5" thickBot="1">
      <c r="A50" s="43" t="s">
        <v>9</v>
      </c>
      <c r="B50" s="75" t="s">
        <v>99</v>
      </c>
      <c r="C50" s="44" t="s">
        <v>87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25">
        <f>D50+F50+H50+J50</f>
        <v>0</v>
      </c>
      <c r="M50" s="25">
        <f t="shared" si="23"/>
        <v>0</v>
      </c>
      <c r="N50" s="25">
        <f t="shared" si="23"/>
        <v>0</v>
      </c>
      <c r="O50" s="44">
        <v>0</v>
      </c>
      <c r="P50" s="44">
        <v>0</v>
      </c>
      <c r="Q50" s="44">
        <v>0</v>
      </c>
      <c r="R50" s="44">
        <v>0</v>
      </c>
      <c r="S50" s="44">
        <v>1</v>
      </c>
      <c r="T50" s="44">
        <v>4</v>
      </c>
      <c r="U50" s="44">
        <v>1</v>
      </c>
      <c r="V50" s="44">
        <v>9</v>
      </c>
      <c r="W50" s="44">
        <v>1</v>
      </c>
      <c r="X50" s="44">
        <v>17</v>
      </c>
      <c r="Y50" s="25">
        <f>O50+Q50+S50+U50+W50</f>
        <v>3</v>
      </c>
      <c r="Z50" s="25">
        <v>2</v>
      </c>
      <c r="AA50" s="25">
        <f>P50+R50+T50+V50+X50</f>
        <v>30</v>
      </c>
      <c r="AB50" s="44">
        <v>2</v>
      </c>
      <c r="AC50" s="44">
        <v>30</v>
      </c>
      <c r="AD50" s="44">
        <v>2</v>
      </c>
      <c r="AE50" s="44">
        <v>31</v>
      </c>
      <c r="AF50" s="44">
        <v>1</v>
      </c>
      <c r="AG50" s="44">
        <v>13</v>
      </c>
      <c r="AH50" s="25">
        <f t="shared" si="24"/>
        <v>5</v>
      </c>
      <c r="AI50" s="25">
        <f t="shared" si="24"/>
        <v>74</v>
      </c>
      <c r="AJ50" s="30">
        <f>L50+Y50+AH50</f>
        <v>8</v>
      </c>
      <c r="AK50" s="29">
        <f t="shared" si="25"/>
        <v>7</v>
      </c>
      <c r="AL50" s="31">
        <f t="shared" si="25"/>
        <v>104</v>
      </c>
    </row>
    <row r="51" spans="1:38" ht="13.5" thickBot="1">
      <c r="A51" s="77" t="s">
        <v>1</v>
      </c>
      <c r="B51" s="78"/>
      <c r="C51" s="73"/>
      <c r="D51" s="54">
        <f>D44+D41+D29+D8</f>
        <v>28</v>
      </c>
      <c r="E51" s="54">
        <f aca="true" t="shared" si="26" ref="E51:AL51">E44+E41+E29+E8</f>
        <v>326</v>
      </c>
      <c r="F51" s="54">
        <f t="shared" si="26"/>
        <v>27</v>
      </c>
      <c r="G51" s="54">
        <f t="shared" si="26"/>
        <v>288</v>
      </c>
      <c r="H51" s="54">
        <f t="shared" si="26"/>
        <v>29</v>
      </c>
      <c r="I51" s="54">
        <f t="shared" si="26"/>
        <v>311</v>
      </c>
      <c r="J51" s="54">
        <f t="shared" si="26"/>
        <v>31</v>
      </c>
      <c r="K51" s="54">
        <f t="shared" si="26"/>
        <v>317</v>
      </c>
      <c r="L51" s="54">
        <f t="shared" si="26"/>
        <v>115</v>
      </c>
      <c r="M51" s="54">
        <f t="shared" si="26"/>
        <v>95</v>
      </c>
      <c r="N51" s="54">
        <f t="shared" si="26"/>
        <v>1242</v>
      </c>
      <c r="O51" s="54">
        <f t="shared" si="26"/>
        <v>29</v>
      </c>
      <c r="P51" s="54">
        <f t="shared" si="26"/>
        <v>323</v>
      </c>
      <c r="Q51" s="54">
        <f t="shared" si="26"/>
        <v>31</v>
      </c>
      <c r="R51" s="54">
        <f t="shared" si="26"/>
        <v>399</v>
      </c>
      <c r="S51" s="54">
        <f t="shared" si="26"/>
        <v>37</v>
      </c>
      <c r="T51" s="54">
        <f t="shared" si="26"/>
        <v>464</v>
      </c>
      <c r="U51" s="54">
        <f t="shared" si="26"/>
        <v>35</v>
      </c>
      <c r="V51" s="54">
        <f t="shared" si="26"/>
        <v>496</v>
      </c>
      <c r="W51" s="54">
        <f t="shared" si="26"/>
        <v>38</v>
      </c>
      <c r="X51" s="54">
        <f t="shared" si="26"/>
        <v>568</v>
      </c>
      <c r="Y51" s="54">
        <f t="shared" si="26"/>
        <v>170</v>
      </c>
      <c r="Z51" s="54">
        <f t="shared" si="26"/>
        <v>157</v>
      </c>
      <c r="AA51" s="54">
        <f t="shared" si="26"/>
        <v>2250</v>
      </c>
      <c r="AB51" s="54">
        <f t="shared" si="26"/>
        <v>17</v>
      </c>
      <c r="AC51" s="54">
        <f t="shared" si="26"/>
        <v>365</v>
      </c>
      <c r="AD51" s="54">
        <f t="shared" si="26"/>
        <v>19</v>
      </c>
      <c r="AE51" s="54">
        <f t="shared" si="26"/>
        <v>392</v>
      </c>
      <c r="AF51" s="54">
        <f t="shared" si="26"/>
        <v>21</v>
      </c>
      <c r="AG51" s="54">
        <f t="shared" si="26"/>
        <v>417</v>
      </c>
      <c r="AH51" s="54">
        <f t="shared" si="26"/>
        <v>57</v>
      </c>
      <c r="AI51" s="56">
        <f t="shared" si="26"/>
        <v>1174</v>
      </c>
      <c r="AJ51" s="57">
        <f t="shared" si="26"/>
        <v>342</v>
      </c>
      <c r="AK51" s="55">
        <f t="shared" si="26"/>
        <v>309</v>
      </c>
      <c r="AL51" s="58">
        <f t="shared" si="26"/>
        <v>4666</v>
      </c>
    </row>
    <row r="52" ht="1.5" customHeight="1"/>
    <row r="53" spans="1:38" ht="12.75">
      <c r="A53" s="23" t="s">
        <v>103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8" ht="9.75" customHeight="1">
      <c r="A54" s="23"/>
      <c r="B54" s="76" t="s">
        <v>53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1:38" ht="12.75">
      <c r="A55" s="23" t="s">
        <v>110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 t="s">
        <v>107</v>
      </c>
      <c r="M55" s="23"/>
      <c r="N55" s="23"/>
      <c r="O55" s="23"/>
      <c r="P55" s="23"/>
      <c r="Q55" s="23"/>
      <c r="R55" s="23" t="s">
        <v>105</v>
      </c>
      <c r="S55" s="23"/>
      <c r="T55" s="23"/>
      <c r="U55" s="23"/>
      <c r="V55" s="23"/>
      <c r="W55" s="23"/>
      <c r="X55" s="23"/>
      <c r="Y55" s="23"/>
      <c r="Z55" s="1" t="s">
        <v>106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</row>
    <row r="56" spans="1:38" ht="11.25" customHeight="1">
      <c r="A56" s="23"/>
      <c r="B56" s="76" t="s">
        <v>51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</row>
    <row r="57" spans="1:38" ht="6" customHeight="1">
      <c r="A57" s="68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3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  <row r="59" spans="1:38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</sheetData>
  <mergeCells count="33">
    <mergeCell ref="A4:A6"/>
    <mergeCell ref="AB4:AI4"/>
    <mergeCell ref="AJ4:AL4"/>
    <mergeCell ref="O4:AA4"/>
    <mergeCell ref="O5:P5"/>
    <mergeCell ref="Q5:R5"/>
    <mergeCell ref="S5:T5"/>
    <mergeCell ref="U5:V5"/>
    <mergeCell ref="AF5:AG5"/>
    <mergeCell ref="AH5:AI5"/>
    <mergeCell ref="AJ5:AL5"/>
    <mergeCell ref="B4:B6"/>
    <mergeCell ref="L5:N5"/>
    <mergeCell ref="W5:X5"/>
    <mergeCell ref="AB5:AC5"/>
    <mergeCell ref="AD5:AE5"/>
    <mergeCell ref="A2:D2"/>
    <mergeCell ref="A1:G1"/>
    <mergeCell ref="A3:AL3"/>
    <mergeCell ref="A7:B7"/>
    <mergeCell ref="Y5:AA5"/>
    <mergeCell ref="D4:N4"/>
    <mergeCell ref="D5:E5"/>
    <mergeCell ref="F5:G5"/>
    <mergeCell ref="H5:I5"/>
    <mergeCell ref="J5:K5"/>
    <mergeCell ref="B54:P54"/>
    <mergeCell ref="B56:P56"/>
    <mergeCell ref="A51:B51"/>
    <mergeCell ref="A8:B8"/>
    <mergeCell ref="A29:B29"/>
    <mergeCell ref="A41:B41"/>
    <mergeCell ref="A44:B44"/>
  </mergeCells>
  <printOptions horizontalCentered="1"/>
  <pageMargins left="0.3937007874015748" right="0.3937007874015748" top="0.3937007874015748" bottom="0.3937007874015748" header="0.2755905511811024" footer="0.2755905511811024"/>
  <pageSetup horizontalDpi="1200" verticalDpi="1200" orientation="landscape" paperSize="9" scale="70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="75" zoomScaleNormal="75" workbookViewId="0" topLeftCell="A1">
      <selection activeCell="I11" sqref="I11"/>
    </sheetView>
  </sheetViews>
  <sheetFormatPr defaultColWidth="9.00390625" defaultRowHeight="12.75"/>
  <cols>
    <col min="1" max="1" width="5.375" style="17" customWidth="1"/>
    <col min="2" max="2" width="15.625" style="17" customWidth="1"/>
    <col min="3" max="38" width="4.75390625" style="17" customWidth="1"/>
    <col min="39" max="16384" width="9.125" style="17" customWidth="1"/>
  </cols>
  <sheetData>
    <row r="1" spans="1:7" s="3" customFormat="1" ht="33.75" customHeight="1">
      <c r="A1" s="92" t="s">
        <v>100</v>
      </c>
      <c r="B1" s="92"/>
      <c r="C1" s="92"/>
      <c r="D1" s="92"/>
      <c r="E1" s="92"/>
      <c r="F1" s="92"/>
      <c r="G1" s="92"/>
    </row>
    <row r="2" spans="1:4" s="3" customFormat="1" ht="16.5">
      <c r="A2" s="96" t="s">
        <v>24</v>
      </c>
      <c r="B2" s="96"/>
      <c r="C2" s="96"/>
      <c r="D2" s="96"/>
    </row>
    <row r="3" spans="1:38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4" customFormat="1" ht="18.75">
      <c r="A4" s="93" t="s">
        <v>68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s="24" customFormat="1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9.5" customHeight="1">
      <c r="A6" s="87" t="s">
        <v>4</v>
      </c>
      <c r="B6" s="87" t="s">
        <v>21</v>
      </c>
      <c r="C6" s="37"/>
      <c r="D6" s="83" t="s">
        <v>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13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 t="s">
        <v>19</v>
      </c>
      <c r="AC6" s="83"/>
      <c r="AD6" s="83"/>
      <c r="AE6" s="83"/>
      <c r="AF6" s="83"/>
      <c r="AG6" s="83"/>
      <c r="AH6" s="83"/>
      <c r="AI6" s="88"/>
      <c r="AJ6" s="89" t="s">
        <v>20</v>
      </c>
      <c r="AK6" s="90"/>
      <c r="AL6" s="91"/>
    </row>
    <row r="7" spans="1:38" ht="12.75">
      <c r="A7" s="87"/>
      <c r="B7" s="87"/>
      <c r="C7" s="37"/>
      <c r="D7" s="83" t="s">
        <v>6</v>
      </c>
      <c r="E7" s="83"/>
      <c r="F7" s="83" t="s">
        <v>9</v>
      </c>
      <c r="G7" s="83"/>
      <c r="H7" s="83" t="s">
        <v>10</v>
      </c>
      <c r="I7" s="83"/>
      <c r="J7" s="83" t="s">
        <v>11</v>
      </c>
      <c r="K7" s="83"/>
      <c r="L7" s="83" t="s">
        <v>0</v>
      </c>
      <c r="M7" s="83"/>
      <c r="N7" s="83"/>
      <c r="O7" s="83" t="s">
        <v>14</v>
      </c>
      <c r="P7" s="83"/>
      <c r="Q7" s="83" t="s">
        <v>15</v>
      </c>
      <c r="R7" s="83"/>
      <c r="S7" s="83" t="s">
        <v>16</v>
      </c>
      <c r="T7" s="83"/>
      <c r="U7" s="83" t="s">
        <v>17</v>
      </c>
      <c r="V7" s="83"/>
      <c r="W7" s="83" t="s">
        <v>18</v>
      </c>
      <c r="X7" s="83"/>
      <c r="Y7" s="83" t="s">
        <v>0</v>
      </c>
      <c r="Z7" s="83"/>
      <c r="AA7" s="83"/>
      <c r="AB7" s="83">
        <v>10</v>
      </c>
      <c r="AC7" s="83"/>
      <c r="AD7" s="83">
        <v>11</v>
      </c>
      <c r="AE7" s="83"/>
      <c r="AF7" s="83">
        <v>12</v>
      </c>
      <c r="AG7" s="83"/>
      <c r="AH7" s="83" t="s">
        <v>0</v>
      </c>
      <c r="AI7" s="88"/>
      <c r="AJ7" s="84" t="s">
        <v>1</v>
      </c>
      <c r="AK7" s="85"/>
      <c r="AL7" s="86"/>
    </row>
    <row r="8" spans="1:40" ht="62.25" customHeight="1">
      <c r="A8" s="87"/>
      <c r="B8" s="87"/>
      <c r="C8" s="38" t="s">
        <v>22</v>
      </c>
      <c r="D8" s="39" t="s">
        <v>7</v>
      </c>
      <c r="E8" s="38" t="s">
        <v>8</v>
      </c>
      <c r="F8" s="38" t="s">
        <v>7</v>
      </c>
      <c r="G8" s="38" t="s">
        <v>8</v>
      </c>
      <c r="H8" s="38" t="s">
        <v>7</v>
      </c>
      <c r="I8" s="38" t="s">
        <v>8</v>
      </c>
      <c r="J8" s="38" t="s">
        <v>7</v>
      </c>
      <c r="K8" s="38" t="s">
        <v>8</v>
      </c>
      <c r="L8" s="38" t="s">
        <v>7</v>
      </c>
      <c r="M8" s="38" t="s">
        <v>12</v>
      </c>
      <c r="N8" s="38" t="s">
        <v>8</v>
      </c>
      <c r="O8" s="38" t="s">
        <v>7</v>
      </c>
      <c r="P8" s="38" t="s">
        <v>8</v>
      </c>
      <c r="Q8" s="38" t="s">
        <v>7</v>
      </c>
      <c r="R8" s="38" t="s">
        <v>8</v>
      </c>
      <c r="S8" s="38" t="s">
        <v>7</v>
      </c>
      <c r="T8" s="38" t="s">
        <v>8</v>
      </c>
      <c r="U8" s="38" t="s">
        <v>7</v>
      </c>
      <c r="V8" s="38" t="s">
        <v>8</v>
      </c>
      <c r="W8" s="38" t="s">
        <v>7</v>
      </c>
      <c r="X8" s="38" t="s">
        <v>8</v>
      </c>
      <c r="Y8" s="38" t="s">
        <v>7</v>
      </c>
      <c r="Z8" s="38" t="s">
        <v>12</v>
      </c>
      <c r="AA8" s="38" t="s">
        <v>8</v>
      </c>
      <c r="AB8" s="38" t="s">
        <v>7</v>
      </c>
      <c r="AC8" s="38" t="s">
        <v>8</v>
      </c>
      <c r="AD8" s="38" t="s">
        <v>7</v>
      </c>
      <c r="AE8" s="38" t="s">
        <v>8</v>
      </c>
      <c r="AF8" s="38" t="s">
        <v>7</v>
      </c>
      <c r="AG8" s="38" t="s">
        <v>8</v>
      </c>
      <c r="AH8" s="38" t="s">
        <v>7</v>
      </c>
      <c r="AI8" s="40" t="s">
        <v>8</v>
      </c>
      <c r="AJ8" s="41" t="s">
        <v>7</v>
      </c>
      <c r="AK8" s="38" t="s">
        <v>12</v>
      </c>
      <c r="AL8" s="42" t="s">
        <v>8</v>
      </c>
      <c r="AM8" s="23"/>
      <c r="AN8" s="23"/>
    </row>
    <row r="9" spans="1:40" ht="12.75">
      <c r="A9" s="35" t="s">
        <v>6</v>
      </c>
      <c r="B9" s="3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7"/>
      <c r="AK9" s="25"/>
      <c r="AL9" s="28"/>
      <c r="AM9" s="23"/>
      <c r="AN9" s="23"/>
    </row>
    <row r="10" spans="1:40" ht="12.75">
      <c r="A10" s="35" t="s">
        <v>9</v>
      </c>
      <c r="B10" s="3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7"/>
      <c r="AK10" s="25"/>
      <c r="AL10" s="28"/>
      <c r="AM10" s="23"/>
      <c r="AN10" s="23"/>
    </row>
    <row r="11" spans="1:40" ht="12.75">
      <c r="A11" s="35" t="s">
        <v>10</v>
      </c>
      <c r="B11" s="3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7"/>
      <c r="AK11" s="25"/>
      <c r="AL11" s="28"/>
      <c r="AM11" s="23"/>
      <c r="AN11" s="23"/>
    </row>
    <row r="12" spans="1:40" ht="12.75" customHeight="1" thickBot="1">
      <c r="A12" s="36" t="s">
        <v>42</v>
      </c>
      <c r="B12" s="3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30"/>
      <c r="AK12" s="29"/>
      <c r="AL12" s="31"/>
      <c r="AM12" s="23"/>
      <c r="AN12" s="23"/>
    </row>
    <row r="13" spans="1:40" s="24" customFormat="1" ht="26.25" customHeight="1" thickBot="1">
      <c r="A13" s="94" t="s">
        <v>1</v>
      </c>
      <c r="B13" s="9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/>
      <c r="AJ13" s="49"/>
      <c r="AK13" s="47"/>
      <c r="AL13" s="50"/>
      <c r="AM13" s="7"/>
      <c r="AN13" s="7"/>
    </row>
    <row r="14" ht="15.75">
      <c r="P14" s="32"/>
    </row>
    <row r="15" ht="15.75">
      <c r="P15" s="32"/>
    </row>
    <row r="16" ht="15.75">
      <c r="P16" s="32"/>
    </row>
    <row r="17" spans="1:38" ht="16.5">
      <c r="A17" s="3" t="s">
        <v>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6.5">
      <c r="A18" s="3"/>
      <c r="B18" s="76" t="s">
        <v>53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6.5">
      <c r="A20" s="3" t="s">
        <v>54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23</v>
      </c>
      <c r="S20" s="3"/>
      <c r="T20" s="3"/>
      <c r="U20" s="3"/>
      <c r="V20" s="3"/>
      <c r="W20" s="3"/>
      <c r="X20" s="3"/>
      <c r="Y20" s="3"/>
      <c r="Z20" s="22" t="s">
        <v>55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6.5">
      <c r="A21" s="3"/>
      <c r="B21" s="76" t="s">
        <v>51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6.5">
      <c r="A22" s="3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</sheetData>
  <mergeCells count="28">
    <mergeCell ref="B21:P21"/>
    <mergeCell ref="A13:B13"/>
    <mergeCell ref="A2:D2"/>
    <mergeCell ref="L7:N7"/>
    <mergeCell ref="J7:K7"/>
    <mergeCell ref="A6:A8"/>
    <mergeCell ref="B18:P18"/>
    <mergeCell ref="AD7:AE7"/>
    <mergeCell ref="AB6:AI6"/>
    <mergeCell ref="Q7:R7"/>
    <mergeCell ref="S7:T7"/>
    <mergeCell ref="U7:V7"/>
    <mergeCell ref="AF7:AG7"/>
    <mergeCell ref="AH7:AI7"/>
    <mergeCell ref="O6:AA6"/>
    <mergeCell ref="O7:P7"/>
    <mergeCell ref="AJ7:AL7"/>
    <mergeCell ref="B6:B8"/>
    <mergeCell ref="W7:X7"/>
    <mergeCell ref="AB7:AC7"/>
    <mergeCell ref="A1:G1"/>
    <mergeCell ref="A4:AL4"/>
    <mergeCell ref="Y7:AA7"/>
    <mergeCell ref="D6:N6"/>
    <mergeCell ref="D7:E7"/>
    <mergeCell ref="F7:G7"/>
    <mergeCell ref="H7:I7"/>
    <mergeCell ref="AJ6:AL6"/>
  </mergeCells>
  <printOptions horizontalCentered="1"/>
  <pageMargins left="0.3937007874015748" right="0.3937007874015748" top="0.3937007874015748" bottom="0.3937007874015748" header="0.2755905511811024" footer="0.2755905511811024"/>
  <pageSetup horizontalDpi="180" verticalDpi="180" orientation="landscape" paperSize="8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="75" zoomScaleNormal="75" workbookViewId="0" topLeftCell="A1">
      <selection activeCell="A1" sqref="A1:G1"/>
    </sheetView>
  </sheetViews>
  <sheetFormatPr defaultColWidth="9.00390625" defaultRowHeight="12.75"/>
  <cols>
    <col min="1" max="1" width="5.375" style="17" customWidth="1"/>
    <col min="2" max="2" width="15.625" style="17" customWidth="1"/>
    <col min="3" max="38" width="4.75390625" style="17" customWidth="1"/>
    <col min="39" max="16384" width="9.125" style="17" customWidth="1"/>
  </cols>
  <sheetData>
    <row r="1" spans="1:7" s="3" customFormat="1" ht="33.75" customHeight="1">
      <c r="A1" s="92" t="s">
        <v>100</v>
      </c>
      <c r="B1" s="92"/>
      <c r="C1" s="92"/>
      <c r="D1" s="92"/>
      <c r="E1" s="92"/>
      <c r="F1" s="92"/>
      <c r="G1" s="92"/>
    </row>
    <row r="2" spans="1:4" s="3" customFormat="1" ht="16.5">
      <c r="A2" s="96" t="s">
        <v>24</v>
      </c>
      <c r="B2" s="96"/>
      <c r="C2" s="96"/>
      <c r="D2" s="96"/>
    </row>
    <row r="3" spans="1:38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4" customFormat="1" ht="18.75">
      <c r="A4" s="93" t="s">
        <v>63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s="24" customFormat="1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9.5" customHeight="1">
      <c r="A6" s="87" t="s">
        <v>4</v>
      </c>
      <c r="B6" s="87" t="s">
        <v>21</v>
      </c>
      <c r="C6" s="37"/>
      <c r="D6" s="83" t="s">
        <v>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13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 t="s">
        <v>19</v>
      </c>
      <c r="AC6" s="83"/>
      <c r="AD6" s="83"/>
      <c r="AE6" s="83"/>
      <c r="AF6" s="83"/>
      <c r="AG6" s="83"/>
      <c r="AH6" s="83"/>
      <c r="AI6" s="88"/>
      <c r="AJ6" s="89" t="s">
        <v>20</v>
      </c>
      <c r="AK6" s="90"/>
      <c r="AL6" s="91"/>
    </row>
    <row r="7" spans="1:38" ht="12.75">
      <c r="A7" s="87"/>
      <c r="B7" s="87"/>
      <c r="C7" s="37"/>
      <c r="D7" s="83" t="s">
        <v>6</v>
      </c>
      <c r="E7" s="83"/>
      <c r="F7" s="83" t="s">
        <v>9</v>
      </c>
      <c r="G7" s="83"/>
      <c r="H7" s="83" t="s">
        <v>10</v>
      </c>
      <c r="I7" s="83"/>
      <c r="J7" s="83" t="s">
        <v>11</v>
      </c>
      <c r="K7" s="83"/>
      <c r="L7" s="83" t="s">
        <v>0</v>
      </c>
      <c r="M7" s="83"/>
      <c r="N7" s="83"/>
      <c r="O7" s="83" t="s">
        <v>14</v>
      </c>
      <c r="P7" s="83"/>
      <c r="Q7" s="83" t="s">
        <v>15</v>
      </c>
      <c r="R7" s="83"/>
      <c r="S7" s="83" t="s">
        <v>16</v>
      </c>
      <c r="T7" s="83"/>
      <c r="U7" s="83" t="s">
        <v>17</v>
      </c>
      <c r="V7" s="83"/>
      <c r="W7" s="83" t="s">
        <v>18</v>
      </c>
      <c r="X7" s="83"/>
      <c r="Y7" s="83" t="s">
        <v>0</v>
      </c>
      <c r="Z7" s="83"/>
      <c r="AA7" s="83"/>
      <c r="AB7" s="83">
        <v>10</v>
      </c>
      <c r="AC7" s="83"/>
      <c r="AD7" s="83">
        <v>11</v>
      </c>
      <c r="AE7" s="83"/>
      <c r="AF7" s="83">
        <v>12</v>
      </c>
      <c r="AG7" s="83"/>
      <c r="AH7" s="83" t="s">
        <v>0</v>
      </c>
      <c r="AI7" s="88"/>
      <c r="AJ7" s="84" t="s">
        <v>1</v>
      </c>
      <c r="AK7" s="85"/>
      <c r="AL7" s="86"/>
    </row>
    <row r="8" spans="1:40" ht="62.25" customHeight="1">
      <c r="A8" s="87"/>
      <c r="B8" s="87"/>
      <c r="C8" s="38" t="s">
        <v>22</v>
      </c>
      <c r="D8" s="39" t="s">
        <v>7</v>
      </c>
      <c r="E8" s="38" t="s">
        <v>8</v>
      </c>
      <c r="F8" s="38" t="s">
        <v>7</v>
      </c>
      <c r="G8" s="38" t="s">
        <v>8</v>
      </c>
      <c r="H8" s="38" t="s">
        <v>7</v>
      </c>
      <c r="I8" s="38" t="s">
        <v>8</v>
      </c>
      <c r="J8" s="38" t="s">
        <v>7</v>
      </c>
      <c r="K8" s="38" t="s">
        <v>8</v>
      </c>
      <c r="L8" s="38" t="s">
        <v>7</v>
      </c>
      <c r="M8" s="38" t="s">
        <v>12</v>
      </c>
      <c r="N8" s="38" t="s">
        <v>8</v>
      </c>
      <c r="O8" s="38" t="s">
        <v>7</v>
      </c>
      <c r="P8" s="38" t="s">
        <v>8</v>
      </c>
      <c r="Q8" s="38" t="s">
        <v>7</v>
      </c>
      <c r="R8" s="38" t="s">
        <v>8</v>
      </c>
      <c r="S8" s="38" t="s">
        <v>7</v>
      </c>
      <c r="T8" s="38" t="s">
        <v>8</v>
      </c>
      <c r="U8" s="38" t="s">
        <v>7</v>
      </c>
      <c r="V8" s="38" t="s">
        <v>8</v>
      </c>
      <c r="W8" s="38" t="s">
        <v>7</v>
      </c>
      <c r="X8" s="38" t="s">
        <v>8</v>
      </c>
      <c r="Y8" s="38" t="s">
        <v>7</v>
      </c>
      <c r="Z8" s="38" t="s">
        <v>12</v>
      </c>
      <c r="AA8" s="38" t="s">
        <v>8</v>
      </c>
      <c r="AB8" s="38" t="s">
        <v>7</v>
      </c>
      <c r="AC8" s="38" t="s">
        <v>8</v>
      </c>
      <c r="AD8" s="38" t="s">
        <v>7</v>
      </c>
      <c r="AE8" s="38" t="s">
        <v>8</v>
      </c>
      <c r="AF8" s="38" t="s">
        <v>7</v>
      </c>
      <c r="AG8" s="38" t="s">
        <v>8</v>
      </c>
      <c r="AH8" s="38" t="s">
        <v>7</v>
      </c>
      <c r="AI8" s="40" t="s">
        <v>8</v>
      </c>
      <c r="AJ8" s="41" t="s">
        <v>7</v>
      </c>
      <c r="AK8" s="38" t="s">
        <v>12</v>
      </c>
      <c r="AL8" s="42" t="s">
        <v>8</v>
      </c>
      <c r="AM8" s="23"/>
      <c r="AN8" s="23"/>
    </row>
    <row r="9" spans="1:40" ht="12.75">
      <c r="A9" s="35" t="s">
        <v>6</v>
      </c>
      <c r="B9" s="3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7"/>
      <c r="AK9" s="25"/>
      <c r="AL9" s="28"/>
      <c r="AM9" s="23"/>
      <c r="AN9" s="23"/>
    </row>
    <row r="10" spans="1:40" ht="12.75">
      <c r="A10" s="35" t="s">
        <v>9</v>
      </c>
      <c r="B10" s="3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7"/>
      <c r="AK10" s="25"/>
      <c r="AL10" s="28"/>
      <c r="AM10" s="23"/>
      <c r="AN10" s="23"/>
    </row>
    <row r="11" spans="1:40" ht="12.75">
      <c r="A11" s="35" t="s">
        <v>10</v>
      </c>
      <c r="B11" s="3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7"/>
      <c r="AK11" s="25"/>
      <c r="AL11" s="28"/>
      <c r="AM11" s="23"/>
      <c r="AN11" s="23"/>
    </row>
    <row r="12" spans="1:40" ht="12.75" customHeight="1" thickBot="1">
      <c r="A12" s="36" t="s">
        <v>42</v>
      </c>
      <c r="B12" s="3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30"/>
      <c r="AK12" s="29"/>
      <c r="AL12" s="31"/>
      <c r="AM12" s="23"/>
      <c r="AN12" s="23"/>
    </row>
    <row r="13" spans="1:40" s="24" customFormat="1" ht="26.25" customHeight="1" thickBot="1">
      <c r="A13" s="94" t="s">
        <v>1</v>
      </c>
      <c r="B13" s="9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/>
      <c r="AJ13" s="49"/>
      <c r="AK13" s="47"/>
      <c r="AL13" s="50"/>
      <c r="AM13" s="7"/>
      <c r="AN13" s="7"/>
    </row>
    <row r="15" ht="15.75">
      <c r="P15" s="32"/>
    </row>
    <row r="16" ht="15.75">
      <c r="P16" s="32"/>
    </row>
    <row r="17" spans="1:38" ht="16.5">
      <c r="A17" s="3" t="s">
        <v>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6.5">
      <c r="A18" s="3"/>
      <c r="B18" s="76" t="s">
        <v>53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6.5">
      <c r="A20" s="3" t="s">
        <v>54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23</v>
      </c>
      <c r="S20" s="3"/>
      <c r="T20" s="3"/>
      <c r="U20" s="3"/>
      <c r="V20" s="3"/>
      <c r="W20" s="3"/>
      <c r="X20" s="3"/>
      <c r="Y20" s="3"/>
      <c r="Z20" s="22" t="s">
        <v>55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6.5">
      <c r="A21" s="3"/>
      <c r="B21" s="76" t="s">
        <v>51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6.5">
      <c r="A22" s="3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</sheetData>
  <mergeCells count="28">
    <mergeCell ref="B21:P21"/>
    <mergeCell ref="A13:B13"/>
    <mergeCell ref="A2:D2"/>
    <mergeCell ref="L7:N7"/>
    <mergeCell ref="J7:K7"/>
    <mergeCell ref="A6:A8"/>
    <mergeCell ref="B18:P18"/>
    <mergeCell ref="AD7:AE7"/>
    <mergeCell ref="AB6:AI6"/>
    <mergeCell ref="Q7:R7"/>
    <mergeCell ref="S7:T7"/>
    <mergeCell ref="U7:V7"/>
    <mergeCell ref="AF7:AG7"/>
    <mergeCell ref="AH7:AI7"/>
    <mergeCell ref="O6:AA6"/>
    <mergeCell ref="O7:P7"/>
    <mergeCell ref="AJ7:AL7"/>
    <mergeCell ref="B6:B8"/>
    <mergeCell ref="W7:X7"/>
    <mergeCell ref="AB7:AC7"/>
    <mergeCell ref="A1:G1"/>
    <mergeCell ref="A4:AL4"/>
    <mergeCell ref="Y7:AA7"/>
    <mergeCell ref="D6:N6"/>
    <mergeCell ref="D7:E7"/>
    <mergeCell ref="F7:G7"/>
    <mergeCell ref="H7:I7"/>
    <mergeCell ref="AJ6:AL6"/>
  </mergeCells>
  <printOptions horizontalCentered="1"/>
  <pageMargins left="0.3937007874015748" right="0.3937007874015748" top="0.3937007874015748" bottom="0.3937007874015748" header="0.2755905511811024" footer="0.2755905511811024"/>
  <pageSetup horizontalDpi="180" verticalDpi="180" orientation="landscape" paperSize="8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"/>
  <sheetViews>
    <sheetView zoomScale="75" zoomScaleNormal="75" workbookViewId="0" topLeftCell="A1">
      <selection activeCell="R23" sqref="R23"/>
    </sheetView>
  </sheetViews>
  <sheetFormatPr defaultColWidth="9.00390625" defaultRowHeight="12.75"/>
  <cols>
    <col min="1" max="1" width="4.25390625" style="17" customWidth="1"/>
    <col min="2" max="2" width="15.625" style="17" customWidth="1"/>
    <col min="3" max="26" width="4.75390625" style="17" customWidth="1"/>
    <col min="27" max="27" width="5.625" style="17" customWidth="1"/>
    <col min="28" max="37" width="4.75390625" style="17" customWidth="1"/>
    <col min="38" max="38" width="5.375" style="17" customWidth="1"/>
    <col min="40" max="40" width="2.875" style="0" customWidth="1"/>
  </cols>
  <sheetData>
    <row r="1" spans="1:38" ht="33.75" customHeight="1">
      <c r="A1" s="98" t="s">
        <v>100</v>
      </c>
      <c r="B1" s="98"/>
      <c r="C1" s="98"/>
      <c r="D1" s="98"/>
      <c r="E1" s="98"/>
      <c r="F1" s="98"/>
      <c r="G1" s="9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6.5">
      <c r="A2" s="96" t="s">
        <v>24</v>
      </c>
      <c r="B2" s="96"/>
      <c r="C2" s="96"/>
      <c r="D2" s="9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9" ht="37.5" customHeight="1">
      <c r="A4" s="99" t="s">
        <v>67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</row>
    <row r="5" spans="1:38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9" ht="19.5" customHeight="1">
      <c r="A6" s="87" t="s">
        <v>4</v>
      </c>
      <c r="B6" s="87" t="s">
        <v>21</v>
      </c>
      <c r="C6" s="37"/>
      <c r="D6" s="83" t="s">
        <v>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102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 t="s">
        <v>19</v>
      </c>
      <c r="AC6" s="83"/>
      <c r="AD6" s="83"/>
      <c r="AE6" s="83"/>
      <c r="AF6" s="83"/>
      <c r="AG6" s="83"/>
      <c r="AH6" s="83"/>
      <c r="AI6" s="88"/>
      <c r="AJ6" s="89" t="s">
        <v>20</v>
      </c>
      <c r="AK6" s="90"/>
      <c r="AL6" s="90"/>
      <c r="AM6" s="91"/>
    </row>
    <row r="7" spans="1:39" ht="12.75">
      <c r="A7" s="87"/>
      <c r="B7" s="87"/>
      <c r="C7" s="37"/>
      <c r="D7" s="83" t="s">
        <v>6</v>
      </c>
      <c r="E7" s="83"/>
      <c r="F7" s="83" t="s">
        <v>9</v>
      </c>
      <c r="G7" s="83"/>
      <c r="H7" s="83" t="s">
        <v>10</v>
      </c>
      <c r="I7" s="83"/>
      <c r="J7" s="83" t="s">
        <v>11</v>
      </c>
      <c r="K7" s="83"/>
      <c r="L7" s="83" t="s">
        <v>0</v>
      </c>
      <c r="M7" s="83"/>
      <c r="N7" s="83"/>
      <c r="O7" s="83" t="s">
        <v>14</v>
      </c>
      <c r="P7" s="83"/>
      <c r="Q7" s="83" t="s">
        <v>15</v>
      </c>
      <c r="R7" s="83"/>
      <c r="S7" s="83" t="s">
        <v>16</v>
      </c>
      <c r="T7" s="83"/>
      <c r="U7" s="83" t="s">
        <v>17</v>
      </c>
      <c r="V7" s="83"/>
      <c r="W7" s="83" t="s">
        <v>18</v>
      </c>
      <c r="X7" s="83"/>
      <c r="Y7" s="83" t="s">
        <v>0</v>
      </c>
      <c r="Z7" s="83"/>
      <c r="AA7" s="83"/>
      <c r="AB7" s="83">
        <v>10</v>
      </c>
      <c r="AC7" s="83"/>
      <c r="AD7" s="83">
        <v>11</v>
      </c>
      <c r="AE7" s="83"/>
      <c r="AF7" s="83">
        <v>12</v>
      </c>
      <c r="AG7" s="83"/>
      <c r="AH7" s="83" t="s">
        <v>0</v>
      </c>
      <c r="AI7" s="88"/>
      <c r="AJ7" s="84" t="s">
        <v>1</v>
      </c>
      <c r="AK7" s="85"/>
      <c r="AL7" s="85"/>
      <c r="AM7" s="86"/>
    </row>
    <row r="8" spans="1:39" ht="62.25" customHeight="1">
      <c r="A8" s="87"/>
      <c r="B8" s="87"/>
      <c r="C8" s="38" t="s">
        <v>22</v>
      </c>
      <c r="D8" s="39" t="s">
        <v>7</v>
      </c>
      <c r="E8" s="38" t="s">
        <v>8</v>
      </c>
      <c r="F8" s="38" t="s">
        <v>7</v>
      </c>
      <c r="G8" s="38" t="s">
        <v>8</v>
      </c>
      <c r="H8" s="38" t="s">
        <v>7</v>
      </c>
      <c r="I8" s="38" t="s">
        <v>8</v>
      </c>
      <c r="J8" s="38" t="s">
        <v>7</v>
      </c>
      <c r="K8" s="38" t="s">
        <v>8</v>
      </c>
      <c r="L8" s="38" t="s">
        <v>7</v>
      </c>
      <c r="M8" s="38" t="s">
        <v>12</v>
      </c>
      <c r="N8" s="38" t="s">
        <v>8</v>
      </c>
      <c r="O8" s="38" t="s">
        <v>7</v>
      </c>
      <c r="P8" s="38" t="s">
        <v>8</v>
      </c>
      <c r="Q8" s="38" t="s">
        <v>7</v>
      </c>
      <c r="R8" s="38" t="s">
        <v>8</v>
      </c>
      <c r="S8" s="38" t="s">
        <v>7</v>
      </c>
      <c r="T8" s="38" t="s">
        <v>8</v>
      </c>
      <c r="U8" s="38" t="s">
        <v>7</v>
      </c>
      <c r="V8" s="38" t="s">
        <v>8</v>
      </c>
      <c r="W8" s="38" t="s">
        <v>7</v>
      </c>
      <c r="X8" s="38" t="s">
        <v>8</v>
      </c>
      <c r="Y8" s="38" t="s">
        <v>7</v>
      </c>
      <c r="Z8" s="38" t="s">
        <v>12</v>
      </c>
      <c r="AA8" s="38" t="s">
        <v>8</v>
      </c>
      <c r="AB8" s="38" t="s">
        <v>7</v>
      </c>
      <c r="AC8" s="38" t="s">
        <v>8</v>
      </c>
      <c r="AD8" s="38" t="s">
        <v>7</v>
      </c>
      <c r="AE8" s="38" t="s">
        <v>8</v>
      </c>
      <c r="AF8" s="38" t="s">
        <v>7</v>
      </c>
      <c r="AG8" s="38" t="s">
        <v>8</v>
      </c>
      <c r="AH8" s="38" t="s">
        <v>7</v>
      </c>
      <c r="AI8" s="40" t="s">
        <v>8</v>
      </c>
      <c r="AJ8" s="41" t="s">
        <v>7</v>
      </c>
      <c r="AK8" s="38" t="s">
        <v>12</v>
      </c>
      <c r="AL8" s="38" t="s">
        <v>8</v>
      </c>
      <c r="AM8" s="42" t="s">
        <v>66</v>
      </c>
    </row>
    <row r="9" spans="1:39" ht="15">
      <c r="A9" s="97" t="s">
        <v>64</v>
      </c>
      <c r="B9" s="97"/>
      <c r="C9" s="33"/>
      <c r="D9" s="65">
        <v>1</v>
      </c>
      <c r="E9" s="65">
        <v>7</v>
      </c>
      <c r="F9" s="65">
        <v>1</v>
      </c>
      <c r="G9" s="65">
        <v>12</v>
      </c>
      <c r="H9" s="65">
        <v>1</v>
      </c>
      <c r="I9" s="65">
        <v>10</v>
      </c>
      <c r="J9" s="65">
        <v>1</v>
      </c>
      <c r="K9" s="65">
        <v>11</v>
      </c>
      <c r="L9" s="65">
        <f>D9+F9+H9+J9</f>
        <v>4</v>
      </c>
      <c r="M9" s="65">
        <f>L9</f>
        <v>4</v>
      </c>
      <c r="N9" s="65">
        <f>K9+I9+G9+E9</f>
        <v>40</v>
      </c>
      <c r="O9" s="65">
        <v>1</v>
      </c>
      <c r="P9" s="65">
        <v>10</v>
      </c>
      <c r="Q9" s="65">
        <v>1</v>
      </c>
      <c r="R9" s="65">
        <v>15</v>
      </c>
      <c r="S9" s="65">
        <v>1</v>
      </c>
      <c r="T9" s="65">
        <v>20</v>
      </c>
      <c r="U9" s="65">
        <v>1</v>
      </c>
      <c r="V9" s="65">
        <v>26</v>
      </c>
      <c r="W9" s="65">
        <v>1</v>
      </c>
      <c r="X9" s="65">
        <v>14</v>
      </c>
      <c r="Y9" s="65">
        <f>O9+Q9+S9+U9+W9</f>
        <v>5</v>
      </c>
      <c r="Z9" s="65">
        <f>Y9</f>
        <v>5</v>
      </c>
      <c r="AA9" s="65">
        <f>P9+R9+T9+V9+X9</f>
        <v>85</v>
      </c>
      <c r="AB9" s="65">
        <v>1</v>
      </c>
      <c r="AC9" s="65">
        <v>16</v>
      </c>
      <c r="AD9" s="65">
        <v>1</v>
      </c>
      <c r="AE9" s="65">
        <v>12</v>
      </c>
      <c r="AF9" s="65">
        <v>1</v>
      </c>
      <c r="AG9" s="65">
        <v>12</v>
      </c>
      <c r="AH9" s="65">
        <f>AB9+AD9+AF9</f>
        <v>3</v>
      </c>
      <c r="AI9" s="66">
        <f>AC9+AE9+AG9</f>
        <v>40</v>
      </c>
      <c r="AJ9" s="67">
        <f>L9+Y9+AH9</f>
        <v>12</v>
      </c>
      <c r="AK9" s="65">
        <f>AH9+Z9+M9</f>
        <v>12</v>
      </c>
      <c r="AL9" s="65">
        <f>AI9+AA9+N9</f>
        <v>165</v>
      </c>
      <c r="AM9" s="52">
        <v>87</v>
      </c>
    </row>
    <row r="10" spans="1:39" ht="16.5">
      <c r="A10" s="10"/>
      <c r="B10" s="53" t="s">
        <v>58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7"/>
      <c r="AK10" s="25"/>
      <c r="AL10" s="25"/>
      <c r="AM10" s="51"/>
    </row>
    <row r="11" spans="1:39" ht="38.25">
      <c r="A11" s="35" t="s">
        <v>6</v>
      </c>
      <c r="B11" s="34" t="s">
        <v>111</v>
      </c>
      <c r="C11" s="25" t="s">
        <v>87</v>
      </c>
      <c r="D11" s="25">
        <v>1</v>
      </c>
      <c r="E11" s="25">
        <v>7</v>
      </c>
      <c r="F11" s="25">
        <v>1</v>
      </c>
      <c r="G11" s="25">
        <v>12</v>
      </c>
      <c r="H11" s="25">
        <v>1</v>
      </c>
      <c r="I11" s="25">
        <v>10</v>
      </c>
      <c r="J11" s="25">
        <v>1</v>
      </c>
      <c r="K11" s="25">
        <v>11</v>
      </c>
      <c r="L11" s="25">
        <f>D11+F11+H11+J11</f>
        <v>4</v>
      </c>
      <c r="M11" s="25">
        <f>L11</f>
        <v>4</v>
      </c>
      <c r="N11" s="25">
        <f>K11+I11+G11+E11</f>
        <v>40</v>
      </c>
      <c r="O11" s="25">
        <v>1</v>
      </c>
      <c r="P11" s="25">
        <v>10</v>
      </c>
      <c r="Q11" s="25">
        <v>1</v>
      </c>
      <c r="R11" s="25">
        <v>15</v>
      </c>
      <c r="S11" s="25">
        <v>1</v>
      </c>
      <c r="T11" s="25">
        <v>20</v>
      </c>
      <c r="U11" s="25">
        <v>1</v>
      </c>
      <c r="V11" s="25">
        <v>26</v>
      </c>
      <c r="W11" s="25">
        <v>1</v>
      </c>
      <c r="X11" s="25">
        <v>14</v>
      </c>
      <c r="Y11" s="25">
        <f>O11+Q11+S11+U11+W11</f>
        <v>5</v>
      </c>
      <c r="Z11" s="25">
        <f>Y11</f>
        <v>5</v>
      </c>
      <c r="AA11" s="25">
        <f>P11+R11+T11+V11+X11</f>
        <v>85</v>
      </c>
      <c r="AB11" s="25">
        <v>1</v>
      </c>
      <c r="AC11" s="25">
        <v>16</v>
      </c>
      <c r="AD11" s="25">
        <v>1</v>
      </c>
      <c r="AE11" s="25">
        <v>12</v>
      </c>
      <c r="AF11" s="25">
        <v>1</v>
      </c>
      <c r="AG11" s="25">
        <v>12</v>
      </c>
      <c r="AH11" s="25">
        <f>AB11+AD11+AF11</f>
        <v>3</v>
      </c>
      <c r="AI11" s="26">
        <f>AC11+AE11+AG11</f>
        <v>40</v>
      </c>
      <c r="AJ11" s="27">
        <f>L11+Y11+AH11</f>
        <v>12</v>
      </c>
      <c r="AK11" s="25">
        <f>AH11+Z11+M11</f>
        <v>12</v>
      </c>
      <c r="AL11" s="25">
        <f>AI11+AA11+N11</f>
        <v>165</v>
      </c>
      <c r="AM11" s="51">
        <v>87</v>
      </c>
    </row>
    <row r="12" spans="1:39" ht="31.5" customHeight="1">
      <c r="A12" s="97" t="s">
        <v>65</v>
      </c>
      <c r="B12" s="97"/>
      <c r="C12" s="33"/>
      <c r="D12" s="65">
        <v>1</v>
      </c>
      <c r="E12" s="65">
        <v>2</v>
      </c>
      <c r="F12" s="65">
        <v>1</v>
      </c>
      <c r="G12" s="65">
        <v>1</v>
      </c>
      <c r="H12" s="65">
        <v>1</v>
      </c>
      <c r="I12" s="65">
        <v>6</v>
      </c>
      <c r="J12" s="65">
        <v>2</v>
      </c>
      <c r="K12" s="65">
        <v>6</v>
      </c>
      <c r="L12" s="65">
        <f>D12+F12+H12+J12</f>
        <v>5</v>
      </c>
      <c r="M12" s="65">
        <v>2</v>
      </c>
      <c r="N12" s="65">
        <f>K12+I12+G12+E12</f>
        <v>15</v>
      </c>
      <c r="O12" s="65">
        <v>2</v>
      </c>
      <c r="P12" s="65">
        <v>4</v>
      </c>
      <c r="Q12" s="65">
        <v>2</v>
      </c>
      <c r="R12" s="65">
        <v>7</v>
      </c>
      <c r="S12" s="65">
        <v>3</v>
      </c>
      <c r="T12" s="65">
        <v>10</v>
      </c>
      <c r="U12" s="65">
        <v>3</v>
      </c>
      <c r="V12" s="65">
        <v>12</v>
      </c>
      <c r="W12" s="65">
        <v>2</v>
      </c>
      <c r="X12" s="65">
        <v>10</v>
      </c>
      <c r="Y12" s="65">
        <f>O12+Q12+S12+U12+W12</f>
        <v>12</v>
      </c>
      <c r="Z12" s="65">
        <v>7</v>
      </c>
      <c r="AA12" s="65">
        <f>P12+R12+T12+V12+X12</f>
        <v>43</v>
      </c>
      <c r="AB12" s="65">
        <v>4</v>
      </c>
      <c r="AC12" s="65">
        <v>15</v>
      </c>
      <c r="AD12" s="65">
        <v>2</v>
      </c>
      <c r="AE12" s="65">
        <v>15</v>
      </c>
      <c r="AF12" s="65">
        <v>0</v>
      </c>
      <c r="AG12" s="65">
        <v>0</v>
      </c>
      <c r="AH12" s="65">
        <f>AB12+AD12+AF12</f>
        <v>6</v>
      </c>
      <c r="AI12" s="66">
        <f>AC12+AE12+AG12</f>
        <v>30</v>
      </c>
      <c r="AJ12" s="67">
        <f>L12+Y12+AH12</f>
        <v>23</v>
      </c>
      <c r="AK12" s="65">
        <f>AH12+Z12+M12</f>
        <v>15</v>
      </c>
      <c r="AL12" s="65">
        <f>AI12+AA12+N12</f>
        <v>88</v>
      </c>
      <c r="AM12" s="52">
        <v>80</v>
      </c>
    </row>
    <row r="13" spans="1:39" ht="16.5">
      <c r="A13" s="10"/>
      <c r="B13" s="53" t="s">
        <v>58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7"/>
      <c r="AK13" s="25"/>
      <c r="AL13" s="25"/>
      <c r="AM13" s="51"/>
    </row>
    <row r="14" spans="1:39" ht="51.75" thickBot="1">
      <c r="A14" s="35" t="s">
        <v>6</v>
      </c>
      <c r="B14" s="34" t="s">
        <v>101</v>
      </c>
      <c r="C14" s="25" t="s">
        <v>87</v>
      </c>
      <c r="D14" s="25">
        <v>1</v>
      </c>
      <c r="E14" s="25">
        <v>2</v>
      </c>
      <c r="F14" s="25">
        <v>1</v>
      </c>
      <c r="G14" s="25">
        <v>1</v>
      </c>
      <c r="H14" s="25">
        <v>1</v>
      </c>
      <c r="I14" s="25">
        <v>6</v>
      </c>
      <c r="J14" s="25">
        <v>2</v>
      </c>
      <c r="K14" s="25">
        <v>6</v>
      </c>
      <c r="L14" s="25">
        <f>D14+F14+H14+J14</f>
        <v>5</v>
      </c>
      <c r="M14" s="25">
        <v>2</v>
      </c>
      <c r="N14" s="25">
        <f>K14+I14+G14+E14</f>
        <v>15</v>
      </c>
      <c r="O14" s="25">
        <v>2</v>
      </c>
      <c r="P14" s="25">
        <v>4</v>
      </c>
      <c r="Q14" s="25">
        <v>2</v>
      </c>
      <c r="R14" s="25">
        <v>7</v>
      </c>
      <c r="S14" s="25">
        <v>3</v>
      </c>
      <c r="T14" s="25">
        <v>10</v>
      </c>
      <c r="U14" s="25">
        <v>3</v>
      </c>
      <c r="V14" s="25">
        <v>12</v>
      </c>
      <c r="W14" s="25">
        <v>2</v>
      </c>
      <c r="X14" s="25">
        <v>10</v>
      </c>
      <c r="Y14" s="25">
        <f>O14+Q14+S14+U14+W14</f>
        <v>12</v>
      </c>
      <c r="Z14" s="25">
        <v>7</v>
      </c>
      <c r="AA14" s="25">
        <f>P14+R14+T14+V14+X14</f>
        <v>43</v>
      </c>
      <c r="AB14" s="25">
        <v>4</v>
      </c>
      <c r="AC14" s="25">
        <v>15</v>
      </c>
      <c r="AD14" s="25">
        <v>2</v>
      </c>
      <c r="AE14" s="25">
        <v>15</v>
      </c>
      <c r="AF14" s="25">
        <v>0</v>
      </c>
      <c r="AG14" s="25">
        <v>0</v>
      </c>
      <c r="AH14" s="25">
        <f>AB14+AD14+AF14</f>
        <v>6</v>
      </c>
      <c r="AI14" s="26">
        <f>AC14+AE14+AG14</f>
        <v>30</v>
      </c>
      <c r="AJ14" s="27">
        <f>L14+Y14+AH14</f>
        <v>23</v>
      </c>
      <c r="AK14" s="25">
        <f>AH14+Z14+M14</f>
        <v>15</v>
      </c>
      <c r="AL14" s="25">
        <f>AI14+AA14+N14</f>
        <v>88</v>
      </c>
      <c r="AM14" s="51">
        <v>80</v>
      </c>
    </row>
    <row r="15" spans="1:39" ht="26.25" customHeight="1" thickBot="1">
      <c r="A15" s="94" t="s">
        <v>1</v>
      </c>
      <c r="B15" s="95"/>
      <c r="C15" s="47"/>
      <c r="D15" s="47">
        <f>D9+D12</f>
        <v>2</v>
      </c>
      <c r="E15" s="47">
        <f>E9+E12</f>
        <v>9</v>
      </c>
      <c r="F15" s="47">
        <f aca="true" t="shared" si="0" ref="F15:AM15">F9+F12</f>
        <v>2</v>
      </c>
      <c r="G15" s="47">
        <f t="shared" si="0"/>
        <v>13</v>
      </c>
      <c r="H15" s="47">
        <f t="shared" si="0"/>
        <v>2</v>
      </c>
      <c r="I15" s="47">
        <f t="shared" si="0"/>
        <v>16</v>
      </c>
      <c r="J15" s="47">
        <f t="shared" si="0"/>
        <v>3</v>
      </c>
      <c r="K15" s="47">
        <f t="shared" si="0"/>
        <v>17</v>
      </c>
      <c r="L15" s="47">
        <f t="shared" si="0"/>
        <v>9</v>
      </c>
      <c r="M15" s="47">
        <f t="shared" si="0"/>
        <v>6</v>
      </c>
      <c r="N15" s="47">
        <f t="shared" si="0"/>
        <v>55</v>
      </c>
      <c r="O15" s="47">
        <f t="shared" si="0"/>
        <v>3</v>
      </c>
      <c r="P15" s="47">
        <f t="shared" si="0"/>
        <v>14</v>
      </c>
      <c r="Q15" s="47">
        <f t="shared" si="0"/>
        <v>3</v>
      </c>
      <c r="R15" s="47">
        <f t="shared" si="0"/>
        <v>22</v>
      </c>
      <c r="S15" s="47">
        <f t="shared" si="0"/>
        <v>4</v>
      </c>
      <c r="T15" s="47">
        <f t="shared" si="0"/>
        <v>30</v>
      </c>
      <c r="U15" s="47">
        <f t="shared" si="0"/>
        <v>4</v>
      </c>
      <c r="V15" s="47">
        <f t="shared" si="0"/>
        <v>38</v>
      </c>
      <c r="W15" s="47">
        <f t="shared" si="0"/>
        <v>3</v>
      </c>
      <c r="X15" s="47">
        <f t="shared" si="0"/>
        <v>24</v>
      </c>
      <c r="Y15" s="47">
        <f t="shared" si="0"/>
        <v>17</v>
      </c>
      <c r="Z15" s="47">
        <f t="shared" si="0"/>
        <v>12</v>
      </c>
      <c r="AA15" s="47">
        <f t="shared" si="0"/>
        <v>128</v>
      </c>
      <c r="AB15" s="47">
        <f t="shared" si="0"/>
        <v>5</v>
      </c>
      <c r="AC15" s="47">
        <f t="shared" si="0"/>
        <v>31</v>
      </c>
      <c r="AD15" s="47">
        <f t="shared" si="0"/>
        <v>3</v>
      </c>
      <c r="AE15" s="47">
        <f t="shared" si="0"/>
        <v>27</v>
      </c>
      <c r="AF15" s="47">
        <f t="shared" si="0"/>
        <v>1</v>
      </c>
      <c r="AG15" s="47">
        <f t="shared" si="0"/>
        <v>12</v>
      </c>
      <c r="AH15" s="47">
        <f t="shared" si="0"/>
        <v>9</v>
      </c>
      <c r="AI15" s="48">
        <f t="shared" si="0"/>
        <v>70</v>
      </c>
      <c r="AJ15" s="49">
        <f t="shared" si="0"/>
        <v>35</v>
      </c>
      <c r="AK15" s="47">
        <f t="shared" si="0"/>
        <v>27</v>
      </c>
      <c r="AL15" s="47">
        <f t="shared" si="0"/>
        <v>253</v>
      </c>
      <c r="AM15" s="50">
        <f t="shared" si="0"/>
        <v>167</v>
      </c>
    </row>
    <row r="16" ht="15.75">
      <c r="P16" s="32"/>
    </row>
    <row r="17" ht="15.75">
      <c r="P17" s="32"/>
    </row>
    <row r="18" spans="1:38" ht="16.5">
      <c r="A18" s="3" t="s">
        <v>103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6.5">
      <c r="A19" s="3"/>
      <c r="B19" s="76" t="s">
        <v>53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6.5">
      <c r="A21" s="3" t="s">
        <v>104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105</v>
      </c>
      <c r="S21" s="3"/>
      <c r="T21" s="3"/>
      <c r="U21" s="3"/>
      <c r="V21" s="3"/>
      <c r="W21" s="3"/>
      <c r="X21" s="3"/>
      <c r="Y21" s="3"/>
      <c r="Z21" s="22" t="s">
        <v>106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6.5">
      <c r="A22" s="3"/>
      <c r="B22" s="76" t="s">
        <v>51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>
      <c r="A23" s="3" t="s">
        <v>107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</sheetData>
  <mergeCells count="30">
    <mergeCell ref="A9:B9"/>
    <mergeCell ref="A12:B12"/>
    <mergeCell ref="A2:D2"/>
    <mergeCell ref="A1:G1"/>
    <mergeCell ref="B6:B8"/>
    <mergeCell ref="A4:AM4"/>
    <mergeCell ref="AB7:AC7"/>
    <mergeCell ref="AD7:AE7"/>
    <mergeCell ref="AJ6:AM6"/>
    <mergeCell ref="AF7:AG7"/>
    <mergeCell ref="A15:B15"/>
    <mergeCell ref="B19:P19"/>
    <mergeCell ref="B22:P22"/>
    <mergeCell ref="Y7:AA7"/>
    <mergeCell ref="D7:E7"/>
    <mergeCell ref="F7:G7"/>
    <mergeCell ref="H7:I7"/>
    <mergeCell ref="J7:K7"/>
    <mergeCell ref="L7:N7"/>
    <mergeCell ref="W7:X7"/>
    <mergeCell ref="AJ7:AM7"/>
    <mergeCell ref="A6:A8"/>
    <mergeCell ref="AB6:AI6"/>
    <mergeCell ref="O6:AA6"/>
    <mergeCell ref="O7:P7"/>
    <mergeCell ref="Q7:R7"/>
    <mergeCell ref="S7:T7"/>
    <mergeCell ref="AH7:AI7"/>
    <mergeCell ref="D6:N6"/>
    <mergeCell ref="U7:V7"/>
  </mergeCells>
  <printOptions horizontalCentered="1"/>
  <pageMargins left="0.3937007874015748" right="0.3937007874015748" top="0.3937007874015748" bottom="0.3937007874015748" header="0.2755905511811024" footer="0.2755905511811024"/>
  <pageSetup horizontalDpi="1200" verticalDpi="1200" orientation="landscape" paperSize="8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6.00390625" style="3" customWidth="1"/>
    <col min="2" max="2" width="52.125" style="3" customWidth="1"/>
    <col min="3" max="4" width="14.25390625" style="3" customWidth="1"/>
    <col min="5" max="5" width="4.625" style="3" customWidth="1"/>
    <col min="6" max="7" width="5.375" style="3" customWidth="1"/>
    <col min="8" max="8" width="5.75390625" style="3" bestFit="1" customWidth="1"/>
    <col min="9" max="9" width="4.375" style="3" customWidth="1"/>
    <col min="10" max="10" width="5.75390625" style="3" bestFit="1" customWidth="1"/>
    <col min="11" max="11" width="5.25390625" style="3" customWidth="1"/>
    <col min="12" max="12" width="5.75390625" style="3" bestFit="1" customWidth="1"/>
    <col min="13" max="13" width="6.25390625" style="3" customWidth="1"/>
    <col min="14" max="14" width="5.00390625" style="3" customWidth="1"/>
    <col min="15" max="15" width="5.75390625" style="3" bestFit="1" customWidth="1"/>
    <col min="16" max="16" width="4.375" style="3" customWidth="1"/>
    <col min="17" max="17" width="5.75390625" style="3" bestFit="1" customWidth="1"/>
    <col min="18" max="18" width="3.25390625" style="3" bestFit="1" customWidth="1"/>
    <col min="19" max="19" width="5.75390625" style="3" bestFit="1" customWidth="1"/>
    <col min="20" max="20" width="3.25390625" style="3" bestFit="1" customWidth="1"/>
    <col min="21" max="21" width="5.75390625" style="3" bestFit="1" customWidth="1"/>
    <col min="22" max="22" width="3.875" style="3" customWidth="1"/>
    <col min="23" max="23" width="5.75390625" style="3" bestFit="1" customWidth="1"/>
    <col min="24" max="24" width="4.00390625" style="3" customWidth="1"/>
    <col min="25" max="26" width="5.75390625" style="3" bestFit="1" customWidth="1"/>
    <col min="27" max="27" width="3.25390625" style="3" bestFit="1" customWidth="1"/>
    <col min="28" max="28" width="5.75390625" style="3" bestFit="1" customWidth="1"/>
    <col min="29" max="29" width="3.25390625" style="3" bestFit="1" customWidth="1"/>
    <col min="30" max="30" width="5.75390625" style="3" bestFit="1" customWidth="1"/>
    <col min="31" max="31" width="3.25390625" style="3" bestFit="1" customWidth="1"/>
    <col min="32" max="32" width="5.75390625" style="3" bestFit="1" customWidth="1"/>
    <col min="33" max="33" width="3.25390625" style="3" bestFit="1" customWidth="1"/>
    <col min="34" max="34" width="5.75390625" style="3" bestFit="1" customWidth="1"/>
    <col min="35" max="35" width="5.375" style="3" customWidth="1"/>
    <col min="36" max="36" width="7.00390625" style="3" customWidth="1"/>
    <col min="37" max="37" width="8.125" style="3" customWidth="1"/>
    <col min="38" max="38" width="4.375" style="3" customWidth="1"/>
    <col min="39" max="39" width="7.375" style="3" customWidth="1"/>
    <col min="40" max="16384" width="9.125" style="3" customWidth="1"/>
  </cols>
  <sheetData>
    <row r="1" spans="1:4" ht="33.75" customHeight="1">
      <c r="A1" s="103" t="s">
        <v>100</v>
      </c>
      <c r="B1" s="103"/>
      <c r="C1" s="103"/>
      <c r="D1" s="103"/>
    </row>
    <row r="2" spans="1:4" ht="16.5">
      <c r="A2" s="104" t="s">
        <v>24</v>
      </c>
      <c r="B2" s="104"/>
      <c r="C2" s="104"/>
      <c r="D2" s="104"/>
    </row>
    <row r="3" spans="1:4" ht="42.75" customHeight="1">
      <c r="A3" s="99" t="s">
        <v>27</v>
      </c>
      <c r="B3" s="99"/>
      <c r="C3" s="99"/>
      <c r="D3" s="99"/>
    </row>
    <row r="4" spans="1:4" ht="35.25" customHeight="1">
      <c r="A4" s="105" t="s">
        <v>25</v>
      </c>
      <c r="B4" s="99"/>
      <c r="C4" s="99"/>
      <c r="D4" s="99"/>
    </row>
    <row r="5" spans="1:4" ht="18" customHeight="1">
      <c r="A5" s="105" t="s">
        <v>26</v>
      </c>
      <c r="B5" s="99"/>
      <c r="C5" s="99"/>
      <c r="D5" s="99"/>
    </row>
    <row r="6" ht="6.75" customHeight="1"/>
    <row r="7" spans="1:4" ht="63.75" customHeight="1">
      <c r="A7" s="11" t="s">
        <v>4</v>
      </c>
      <c r="B7" s="11" t="s">
        <v>28</v>
      </c>
      <c r="C7" s="11" t="s">
        <v>2</v>
      </c>
      <c r="D7" s="11" t="s">
        <v>29</v>
      </c>
    </row>
    <row r="8" spans="1:4" ht="16.5">
      <c r="A8" s="12" t="s">
        <v>6</v>
      </c>
      <c r="B8" s="5" t="s">
        <v>30</v>
      </c>
      <c r="C8" s="5">
        <v>19</v>
      </c>
      <c r="D8" s="5">
        <v>278</v>
      </c>
    </row>
    <row r="9" spans="1:4" ht="16.5">
      <c r="A9" s="12" t="s">
        <v>9</v>
      </c>
      <c r="B9" s="5" t="s">
        <v>31</v>
      </c>
      <c r="C9" s="5">
        <v>26</v>
      </c>
      <c r="D9" s="5">
        <v>266</v>
      </c>
    </row>
    <row r="10" spans="1:4" ht="18.75" customHeight="1">
      <c r="A10" s="12" t="s">
        <v>10</v>
      </c>
      <c r="B10" s="5" t="s">
        <v>32</v>
      </c>
      <c r="C10" s="5">
        <v>2</v>
      </c>
      <c r="D10" s="5">
        <v>20</v>
      </c>
    </row>
    <row r="11" ht="21" customHeight="1"/>
    <row r="12" spans="1:4" ht="26.25" customHeight="1">
      <c r="A12" s="99" t="s">
        <v>43</v>
      </c>
      <c r="B12" s="99"/>
      <c r="C12" s="99"/>
      <c r="D12" s="99"/>
    </row>
    <row r="13" spans="2:4" ht="18.75">
      <c r="B13" s="105" t="s">
        <v>26</v>
      </c>
      <c r="C13" s="99"/>
      <c r="D13" s="99"/>
    </row>
    <row r="14" spans="2:4" ht="6.75" customHeight="1">
      <c r="B14" s="9"/>
      <c r="C14" s="8"/>
      <c r="D14" s="8"/>
    </row>
    <row r="15" spans="1:4" ht="18.75">
      <c r="A15" s="96"/>
      <c r="B15" s="96"/>
      <c r="C15" s="8"/>
      <c r="D15" s="8"/>
    </row>
    <row r="16" spans="1:4" ht="16.5" customHeight="1">
      <c r="A16" s="13" t="s">
        <v>6</v>
      </c>
      <c r="B16" s="10" t="s">
        <v>35</v>
      </c>
      <c r="C16" s="100"/>
      <c r="D16" s="101"/>
    </row>
    <row r="17" spans="1:4" ht="16.5" customHeight="1">
      <c r="A17" s="13" t="s">
        <v>9</v>
      </c>
      <c r="B17" s="10" t="s">
        <v>45</v>
      </c>
      <c r="C17" s="100"/>
      <c r="D17" s="101"/>
    </row>
    <row r="18" spans="1:4" ht="16.5" customHeight="1">
      <c r="A18" s="13" t="s">
        <v>10</v>
      </c>
      <c r="B18" s="10" t="s">
        <v>46</v>
      </c>
      <c r="C18" s="100"/>
      <c r="D18" s="101"/>
    </row>
    <row r="19" spans="1:4" ht="16.5" customHeight="1">
      <c r="A19" s="13"/>
      <c r="B19" s="15" t="s">
        <v>34</v>
      </c>
      <c r="C19" s="100"/>
      <c r="D19" s="101"/>
    </row>
    <row r="20" spans="1:4" ht="16.5" customHeight="1">
      <c r="A20" s="13" t="s">
        <v>36</v>
      </c>
      <c r="B20" s="10" t="s">
        <v>47</v>
      </c>
      <c r="C20" s="100"/>
      <c r="D20" s="101"/>
    </row>
    <row r="21" spans="1:4" ht="16.5" customHeight="1">
      <c r="A21" s="13" t="s">
        <v>39</v>
      </c>
      <c r="B21" s="15" t="s">
        <v>44</v>
      </c>
      <c r="C21" s="100"/>
      <c r="D21" s="101"/>
    </row>
    <row r="22" spans="1:4" ht="16.5" customHeight="1">
      <c r="A22" s="13" t="s">
        <v>48</v>
      </c>
      <c r="B22" s="15" t="s">
        <v>3</v>
      </c>
      <c r="C22" s="100"/>
      <c r="D22" s="101"/>
    </row>
    <row r="23" spans="1:4" ht="16.5" customHeight="1">
      <c r="A23" s="13" t="s">
        <v>37</v>
      </c>
      <c r="B23" s="10" t="s">
        <v>47</v>
      </c>
      <c r="C23" s="100"/>
      <c r="D23" s="101"/>
    </row>
    <row r="24" spans="1:4" ht="16.5" customHeight="1">
      <c r="A24" s="13" t="s">
        <v>40</v>
      </c>
      <c r="B24" s="15" t="s">
        <v>44</v>
      </c>
      <c r="C24" s="100"/>
      <c r="D24" s="101"/>
    </row>
    <row r="25" spans="1:4" ht="16.5" customHeight="1">
      <c r="A25" s="13" t="s">
        <v>49</v>
      </c>
      <c r="B25" s="15" t="s">
        <v>3</v>
      </c>
      <c r="C25" s="100"/>
      <c r="D25" s="101"/>
    </row>
    <row r="26" spans="1:4" ht="16.5" customHeight="1">
      <c r="A26" s="13" t="s">
        <v>38</v>
      </c>
      <c r="B26" s="10" t="s">
        <v>47</v>
      </c>
      <c r="C26" s="100"/>
      <c r="D26" s="101"/>
    </row>
    <row r="27" spans="1:4" ht="16.5" customHeight="1">
      <c r="A27" s="13" t="s">
        <v>41</v>
      </c>
      <c r="B27" s="15" t="s">
        <v>44</v>
      </c>
      <c r="C27" s="100"/>
      <c r="D27" s="101"/>
    </row>
    <row r="28" spans="1:4" ht="16.5" customHeight="1">
      <c r="A28" s="13" t="s">
        <v>50</v>
      </c>
      <c r="B28" s="15" t="s">
        <v>3</v>
      </c>
      <c r="C28" s="100"/>
      <c r="D28" s="101"/>
    </row>
    <row r="29" spans="1:4" ht="16.5" customHeight="1">
      <c r="A29" s="4" t="s">
        <v>42</v>
      </c>
      <c r="B29" s="15"/>
      <c r="C29" s="100"/>
      <c r="D29" s="101"/>
    </row>
    <row r="30" spans="1:4" ht="16.5" customHeight="1">
      <c r="A30" s="14"/>
      <c r="B30" s="16"/>
      <c r="C30" s="6"/>
      <c r="D30" s="6"/>
    </row>
    <row r="31" ht="9.75" customHeight="1"/>
    <row r="32" ht="9.75" customHeight="1"/>
    <row r="33" ht="16.5">
      <c r="A33" s="3" t="s">
        <v>108</v>
      </c>
    </row>
    <row r="34" spans="2:3" ht="16.5">
      <c r="B34" s="102" t="s">
        <v>53</v>
      </c>
      <c r="C34" s="102"/>
    </row>
    <row r="36" ht="16.5">
      <c r="A36" s="3" t="s">
        <v>109</v>
      </c>
    </row>
    <row r="37" spans="2:3" ht="16.5">
      <c r="B37" s="102" t="s">
        <v>51</v>
      </c>
      <c r="C37" s="102"/>
    </row>
    <row r="38" ht="16.5">
      <c r="A38" s="3" t="s">
        <v>105</v>
      </c>
    </row>
    <row r="40" spans="1:9" s="1" customFormat="1" ht="16.5">
      <c r="A40" s="22" t="s">
        <v>106</v>
      </c>
      <c r="B40" s="18"/>
      <c r="C40" s="18"/>
      <c r="D40" s="19"/>
      <c r="E40" s="20"/>
      <c r="F40" s="21"/>
      <c r="G40" s="21"/>
      <c r="H40" s="21"/>
      <c r="I40" s="21"/>
    </row>
    <row r="41" spans="1:9" s="1" customFormat="1" ht="16.5">
      <c r="A41" s="22"/>
      <c r="B41" s="18"/>
      <c r="C41" s="18"/>
      <c r="D41" s="19"/>
      <c r="E41" s="20"/>
      <c r="F41" s="21"/>
      <c r="G41" s="21"/>
      <c r="H41" s="21"/>
      <c r="I41" s="21"/>
    </row>
    <row r="42" ht="16.5">
      <c r="A42" s="3" t="s">
        <v>107</v>
      </c>
    </row>
    <row r="45" spans="1:9" s="1" customFormat="1" ht="15.75">
      <c r="A45" s="2"/>
      <c r="B45" s="18"/>
      <c r="C45" s="18"/>
      <c r="D45" s="19"/>
      <c r="E45" s="20"/>
      <c r="F45" s="21"/>
      <c r="G45" s="21"/>
      <c r="H45" s="21"/>
      <c r="I45" s="21"/>
    </row>
  </sheetData>
  <mergeCells count="24">
    <mergeCell ref="A15:B15"/>
    <mergeCell ref="A1:D1"/>
    <mergeCell ref="A2:D2"/>
    <mergeCell ref="B13:D13"/>
    <mergeCell ref="A12:D12"/>
    <mergeCell ref="A3:D3"/>
    <mergeCell ref="A4:D4"/>
    <mergeCell ref="A5:D5"/>
    <mergeCell ref="C17:D17"/>
    <mergeCell ref="C18:D18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4:C34"/>
    <mergeCell ref="B37:C37"/>
  </mergeCells>
  <printOptions horizontalCentered="1"/>
  <pageMargins left="0.3937007874015748" right="0.3937007874015748" top="0.3937007874015748" bottom="0.3937007874015748" header="0.2755905511811024" footer="0.2755905511811024"/>
  <pageSetup horizontalDpi="180" verticalDpi="180" orientation="portrait" paperSize="9" scale="95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Customer</dc:creator>
  <cp:keywords/>
  <dc:description/>
  <cp:lastModifiedBy>W</cp:lastModifiedBy>
  <cp:lastPrinted>2007-09-17T03:49:26Z</cp:lastPrinted>
  <dcterms:created xsi:type="dcterms:W3CDTF">1999-01-05T13:31:52Z</dcterms:created>
  <dcterms:modified xsi:type="dcterms:W3CDTF">2008-01-17T09:41:47Z</dcterms:modified>
  <cp:category/>
  <cp:version/>
  <cp:contentType/>
  <cp:contentStatus/>
</cp:coreProperties>
</file>